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activeTab="8"/>
  </bookViews>
  <sheets>
    <sheet name="新合" sheetId="1" r:id="rId1"/>
    <sheet name="四新" sheetId="2" r:id="rId2"/>
    <sheet name="石瓮子" sheetId="3" r:id="rId3"/>
    <sheet name="沙坪" sheetId="4" r:id="rId4"/>
    <sheet name="金盆" sheetId="5" r:id="rId5"/>
    <sheet name="胜利" sheetId="6" r:id="rId6"/>
    <sheet name="老庵寺" sheetId="7" r:id="rId7"/>
    <sheet name="明星" sheetId="8" r:id="rId8"/>
    <sheet name="西川" sheetId="9" r:id="rId9"/>
    <sheet name="镇汇总" sheetId="10" r:id="rId10"/>
  </sheets>
  <definedNames>
    <definedName name="_2708072201109000028072">金盆!$D$20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D2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<sst xmlns="http://schemas.openxmlformats.org/spreadsheetml/2006/main" count="435">
  <si>
    <t>柞水县下梁镇2017年贫困户畜牧养殖补助资金兑付花名册</t>
  </si>
  <si>
    <t xml:space="preserve">           下梁 镇   新合  村                                                   单位：头、只、元 、㎡</t>
  </si>
  <si>
    <t>序号</t>
  </si>
  <si>
    <t>贫困户姓名</t>
  </si>
  <si>
    <t>身份证号码</t>
  </si>
  <si>
    <t>一折通</t>
  </si>
  <si>
    <t>所在村组</t>
  </si>
  <si>
    <t>畜 禽 出 栏</t>
  </si>
  <si>
    <t>新（扩）建标准化圈舍</t>
  </si>
  <si>
    <t>土鸡散养设施补助</t>
  </si>
  <si>
    <t>蜜蜂</t>
  </si>
  <si>
    <t>小
计</t>
  </si>
  <si>
    <t>备注</t>
  </si>
  <si>
    <t>猪</t>
  </si>
  <si>
    <t>鸡</t>
  </si>
  <si>
    <t>牛</t>
  </si>
  <si>
    <t>羊</t>
  </si>
  <si>
    <t>面积</t>
  </si>
  <si>
    <t>金额</t>
  </si>
  <si>
    <t>箱数</t>
  </si>
  <si>
    <t>头数</t>
  </si>
  <si>
    <t>只数</t>
  </si>
  <si>
    <t>陈兴国</t>
  </si>
  <si>
    <t>612527195912*****2</t>
  </si>
  <si>
    <t>2708070201109000*****9</t>
  </si>
  <si>
    <t>四组</t>
  </si>
  <si>
    <t>李新明</t>
  </si>
  <si>
    <t>612527195506*****7</t>
  </si>
  <si>
    <t>2708070201109000*****6</t>
  </si>
  <si>
    <t>三组</t>
  </si>
  <si>
    <t>徐礼志</t>
  </si>
  <si>
    <t>612527197206*****9</t>
  </si>
  <si>
    <t>周松怀</t>
  </si>
  <si>
    <t>612527195301*****4</t>
  </si>
  <si>
    <t>2708070201109000*****2</t>
  </si>
  <si>
    <t>吴恩喜</t>
  </si>
  <si>
    <t>612527198209*****9</t>
  </si>
  <si>
    <t>2708072201109000*****9</t>
  </si>
  <si>
    <t>梅昌华</t>
  </si>
  <si>
    <t>612527197508*****X</t>
  </si>
  <si>
    <t>梅昌喜</t>
  </si>
  <si>
    <t>612527197404*****X</t>
  </si>
  <si>
    <t>2708070201109000*****0</t>
  </si>
  <si>
    <t>梅昌青</t>
  </si>
  <si>
    <t>612527197103*****3</t>
  </si>
  <si>
    <t>2708070201109000*****3</t>
  </si>
  <si>
    <t>彭保学</t>
  </si>
  <si>
    <t>612527194008*****9</t>
  </si>
  <si>
    <t>程贤斌</t>
  </si>
  <si>
    <t>612527197404*****1</t>
  </si>
  <si>
    <t>2708072201109000*****3</t>
  </si>
  <si>
    <t>六组</t>
  </si>
  <si>
    <t>詹书尧</t>
  </si>
  <si>
    <t>612527198409*****5</t>
  </si>
  <si>
    <t>2708070201109000*****1</t>
  </si>
  <si>
    <t>五组</t>
  </si>
  <si>
    <t>合  计</t>
  </si>
  <si>
    <t xml:space="preserve">           下梁 镇   四新  村                                               单位：头、只、元 、㎡</t>
  </si>
  <si>
    <t>吴清江</t>
  </si>
  <si>
    <t>612527195312*****5</t>
  </si>
  <si>
    <t>2708071801109000*****8</t>
  </si>
  <si>
    <t>一组</t>
  </si>
  <si>
    <t>杨启和</t>
  </si>
  <si>
    <t>612527195803*****3</t>
  </si>
  <si>
    <t>2708071801109000*****5</t>
  </si>
  <si>
    <t>罗庆宝</t>
  </si>
  <si>
    <t>612527197004*****4</t>
  </si>
  <si>
    <t>2708071801109000*****3</t>
  </si>
  <si>
    <t>杨启良</t>
  </si>
  <si>
    <t>612527196203*****5</t>
  </si>
  <si>
    <t>阮绪华</t>
  </si>
  <si>
    <t>612527194312*****X</t>
  </si>
  <si>
    <t>阮昌江</t>
  </si>
  <si>
    <t>612527196510*****6</t>
  </si>
  <si>
    <t>樊成山</t>
  </si>
  <si>
    <t>612527195507*****4</t>
  </si>
  <si>
    <t>2708071801109100*****55</t>
  </si>
  <si>
    <t>付桂和</t>
  </si>
  <si>
    <t>612527196903*****5</t>
  </si>
  <si>
    <t>杨启红</t>
  </si>
  <si>
    <t>612527196505*****4</t>
  </si>
  <si>
    <t>2708071801109000*****7</t>
  </si>
  <si>
    <t>杨啟英</t>
  </si>
  <si>
    <t>612527198106*****7</t>
  </si>
  <si>
    <t>2708071801109000*****2</t>
  </si>
  <si>
    <t>涂永胜</t>
  </si>
  <si>
    <t>612527195603*****X</t>
  </si>
  <si>
    <t>二组</t>
  </si>
  <si>
    <t>明天兴</t>
  </si>
  <si>
    <t>612527195204*****1</t>
  </si>
  <si>
    <t>2708071801109000*****1</t>
  </si>
  <si>
    <t>罗庆林</t>
  </si>
  <si>
    <t>612527196206*****5</t>
  </si>
  <si>
    <t>陈兰卫</t>
  </si>
  <si>
    <t>612527195502*****5</t>
  </si>
  <si>
    <t>2708071801109000*****0</t>
  </si>
  <si>
    <t>张仕成</t>
  </si>
  <si>
    <t>612527196804*****4</t>
  </si>
  <si>
    <t>2708071801109000*****9</t>
  </si>
  <si>
    <t>涂永发</t>
  </si>
  <si>
    <t>612527195201*****X</t>
  </si>
  <si>
    <t>吴桂成</t>
  </si>
  <si>
    <t>612527197201*****1</t>
  </si>
  <si>
    <t>2708071801109000*****4</t>
  </si>
  <si>
    <t>涂永有</t>
  </si>
  <si>
    <t>612527196309*****1</t>
  </si>
  <si>
    <t>2708071801109100*****93</t>
  </si>
  <si>
    <t>张先华</t>
  </si>
  <si>
    <t>612527197412*****5</t>
  </si>
  <si>
    <t>罗昌宪</t>
  </si>
  <si>
    <t>612527194701*****2</t>
  </si>
  <si>
    <t>张仕文</t>
  </si>
  <si>
    <t>612527196503*****5</t>
  </si>
  <si>
    <t>张成贵</t>
  </si>
  <si>
    <t>611026195110*****9</t>
  </si>
  <si>
    <t>2708071801109000*****6</t>
  </si>
  <si>
    <t>段昌猛</t>
  </si>
  <si>
    <t>612527196004*****5</t>
  </si>
  <si>
    <t>杜开山</t>
  </si>
  <si>
    <t>612527193905*****5</t>
  </si>
  <si>
    <t>罗昌春</t>
  </si>
  <si>
    <t>612527197602*****X</t>
  </si>
  <si>
    <t>张成富</t>
  </si>
  <si>
    <t>612527196103*****8</t>
  </si>
  <si>
    <t>祝能军</t>
  </si>
  <si>
    <t>612527196809*****2</t>
  </si>
  <si>
    <t>段昌祥</t>
  </si>
  <si>
    <t>612527196903*****X</t>
  </si>
  <si>
    <t>段昌刚</t>
  </si>
  <si>
    <t>612527196611*****X</t>
  </si>
  <si>
    <t>陈永宝</t>
  </si>
  <si>
    <t>612527197208*****0</t>
  </si>
  <si>
    <t>尹合祥</t>
  </si>
  <si>
    <t>612527195803*****8</t>
  </si>
  <si>
    <t>尹合春</t>
  </si>
  <si>
    <t>612527195712*****7</t>
  </si>
  <si>
    <t>张关亮</t>
  </si>
  <si>
    <t>612527198110*****2</t>
  </si>
  <si>
    <t>张关春</t>
  </si>
  <si>
    <t>612527197002*****1</t>
  </si>
  <si>
    <t>陈佑发</t>
  </si>
  <si>
    <t>612527195409*****4</t>
  </si>
  <si>
    <t>陈佑学</t>
  </si>
  <si>
    <t>612527196301*****7</t>
  </si>
  <si>
    <t>陈常文</t>
  </si>
  <si>
    <t>612527196312*****3</t>
  </si>
  <si>
    <t>陈永喜</t>
  </si>
  <si>
    <t>612527197606*****5</t>
  </si>
  <si>
    <t>陈永炳</t>
  </si>
  <si>
    <t>612527197209*****X</t>
  </si>
  <si>
    <t>汤学贵</t>
  </si>
  <si>
    <t>陈永杰</t>
  </si>
  <si>
    <t>612527199509*****9</t>
  </si>
  <si>
    <t>陈显龙</t>
  </si>
  <si>
    <t>612527195007*****4</t>
  </si>
  <si>
    <t>蒋传应</t>
  </si>
  <si>
    <t>612527197209*****7</t>
  </si>
  <si>
    <t>李文满</t>
  </si>
  <si>
    <t>612527196907*****3</t>
  </si>
  <si>
    <t>杨裕有</t>
  </si>
  <si>
    <t>612527194510*****1</t>
  </si>
  <si>
    <t>王昌志</t>
  </si>
  <si>
    <t>612527195911*****3</t>
  </si>
  <si>
    <t>陈显林</t>
  </si>
  <si>
    <t>612527196201*****6</t>
  </si>
  <si>
    <t>陈显录</t>
  </si>
  <si>
    <t>612527197004*****7</t>
  </si>
  <si>
    <t>2708071801109000*****</t>
  </si>
  <si>
    <t>杨荣胜</t>
  </si>
  <si>
    <t>612527196701*****5</t>
  </si>
  <si>
    <t>康奎仓</t>
  </si>
  <si>
    <t>612527196612*****5</t>
  </si>
  <si>
    <t>陈显军</t>
  </si>
  <si>
    <t>612527195704*****8</t>
  </si>
  <si>
    <t>徐安全</t>
  </si>
  <si>
    <t>612527195208*****9</t>
  </si>
  <si>
    <t>陈佑相</t>
  </si>
  <si>
    <t>612527196112*****X</t>
  </si>
  <si>
    <t>徐安录</t>
  </si>
  <si>
    <t>612527195011*****5</t>
  </si>
  <si>
    <t>康奎胜</t>
  </si>
  <si>
    <t>612527196406*****0</t>
  </si>
  <si>
    <t>胡茂锋</t>
  </si>
  <si>
    <t>612527197304*****2</t>
  </si>
  <si>
    <t>胡昌义</t>
  </si>
  <si>
    <t>612527196109*****8</t>
  </si>
  <si>
    <t>尤远学</t>
  </si>
  <si>
    <t>612527196108*****9</t>
  </si>
  <si>
    <t>杨厚恩</t>
  </si>
  <si>
    <t>612527195403*****3</t>
  </si>
  <si>
    <t>张永全</t>
  </si>
  <si>
    <t>612527195204*****5</t>
  </si>
  <si>
    <t>陈佑汉</t>
  </si>
  <si>
    <t>612527196103*****5</t>
  </si>
  <si>
    <t>陈显荣</t>
  </si>
  <si>
    <t>612527194611*****0</t>
  </si>
  <si>
    <t>合 计</t>
  </si>
  <si>
    <t xml:space="preserve">           下梁 镇 石瓮子  村                                                单位：头、只、元 、㎡</t>
  </si>
  <si>
    <t>张庆堂</t>
  </si>
  <si>
    <t>612527197203*****5</t>
  </si>
  <si>
    <t>2708071201109000*****6</t>
  </si>
  <si>
    <t>樊有平</t>
  </si>
  <si>
    <t>612527195008*****2</t>
  </si>
  <si>
    <t>2708071201109000*****0</t>
  </si>
  <si>
    <t>蔡克文</t>
  </si>
  <si>
    <t>612527197103*****8</t>
  </si>
  <si>
    <t>2708071201109000*****4</t>
  </si>
  <si>
    <t>吴岳霞</t>
  </si>
  <si>
    <t>612527197507*****4</t>
  </si>
  <si>
    <t>2708071201109000*****9</t>
  </si>
  <si>
    <t>李业青</t>
  </si>
  <si>
    <t>612527196402*****7</t>
  </si>
  <si>
    <t>田光明</t>
  </si>
  <si>
    <t>2708071201301000*****6</t>
  </si>
  <si>
    <t>张枝贵</t>
  </si>
  <si>
    <t>612527197704*****1</t>
  </si>
  <si>
    <t>2708071201109000*****1</t>
  </si>
  <si>
    <t>李先军</t>
  </si>
  <si>
    <t>612527197408*****2</t>
  </si>
  <si>
    <t>张正礼</t>
  </si>
  <si>
    <t>612527195101*****5</t>
  </si>
  <si>
    <t>蔡学本</t>
  </si>
  <si>
    <t>612527194709*****7</t>
  </si>
  <si>
    <t>李先明</t>
  </si>
  <si>
    <t>612527196008*****1</t>
  </si>
  <si>
    <t>2708071201301000*****7</t>
  </si>
  <si>
    <t xml:space="preserve">           下梁 镇  沙坪 村                                                单位：头、只、元 、㎡</t>
  </si>
  <si>
    <t>游远珍</t>
  </si>
  <si>
    <t>612527196001*****2</t>
  </si>
  <si>
    <t>2708070201109000*****5</t>
  </si>
  <si>
    <t>高顺林</t>
  </si>
  <si>
    <t>612527196603*****1</t>
  </si>
  <si>
    <t>2708070201109001*****5</t>
  </si>
  <si>
    <t>王爱国</t>
  </si>
  <si>
    <t>612527197901*****7</t>
  </si>
  <si>
    <t>散养半封闭猪舍91㎡</t>
  </si>
  <si>
    <t>陈照军</t>
  </si>
  <si>
    <t>612527197710*****4</t>
  </si>
  <si>
    <t>2708070201101000*****5</t>
  </si>
  <si>
    <t>七组</t>
  </si>
  <si>
    <t>朱恢成</t>
  </si>
  <si>
    <t>612527196209*****1</t>
  </si>
  <si>
    <t>2708070201109000*****7</t>
  </si>
  <si>
    <t>合计</t>
  </si>
  <si>
    <t xml:space="preserve">           下梁 镇  金盆  村                      单位：头、只、元 、㎡</t>
  </si>
  <si>
    <t>冯兴福</t>
  </si>
  <si>
    <t>612527197305*****6</t>
  </si>
  <si>
    <t>2708072201109000*****1</t>
  </si>
  <si>
    <t>丁邦华</t>
  </si>
  <si>
    <t>612527196803*****9</t>
  </si>
  <si>
    <t>邵春龙</t>
  </si>
  <si>
    <t>612527198805*****9</t>
  </si>
  <si>
    <t>2708072201109000*****4</t>
  </si>
  <si>
    <t>简余良</t>
  </si>
  <si>
    <t>612527198502*****X</t>
  </si>
  <si>
    <t>2708072201109000*****7</t>
  </si>
  <si>
    <t>吴正印</t>
  </si>
  <si>
    <t>612527196504*****6</t>
  </si>
  <si>
    <t>2708072201109000*****0</t>
  </si>
  <si>
    <t>陈才杰</t>
  </si>
  <si>
    <t>612527196203*****3</t>
  </si>
  <si>
    <t>2708072201109000*****</t>
  </si>
  <si>
    <t>邵庆元</t>
  </si>
  <si>
    <t>612527194308*****3</t>
  </si>
  <si>
    <t>李彦峰</t>
  </si>
  <si>
    <t>612527196909*****9</t>
  </si>
  <si>
    <t>陈非学</t>
  </si>
  <si>
    <t>612527194103*****2</t>
  </si>
  <si>
    <t>陈音峰</t>
  </si>
  <si>
    <t>612527196406*****X</t>
  </si>
  <si>
    <t>彭明坤</t>
  </si>
  <si>
    <t>612527194307*****8</t>
  </si>
  <si>
    <t>杨永富</t>
  </si>
  <si>
    <t>612527197609*****8</t>
  </si>
  <si>
    <t>2708072201109000*****8</t>
  </si>
  <si>
    <t>陈远峰</t>
  </si>
  <si>
    <t>612527196805*****3</t>
  </si>
  <si>
    <t>吴泽芝</t>
  </si>
  <si>
    <t>612527194007*****4</t>
  </si>
  <si>
    <t>2708072201109000*****2</t>
  </si>
  <si>
    <t>聂有龙</t>
  </si>
  <si>
    <t>612527196902*****5</t>
  </si>
  <si>
    <t>陈正发</t>
  </si>
  <si>
    <t>612527194905*****9</t>
  </si>
  <si>
    <t>2708072201109000*****5</t>
  </si>
  <si>
    <t>张桂成</t>
  </si>
  <si>
    <t>612527197402*****3</t>
  </si>
  <si>
    <t>张正年</t>
  </si>
  <si>
    <t>612527197607*****7</t>
  </si>
  <si>
    <t>2708072201109000*****6</t>
  </si>
  <si>
    <t>张汉山</t>
  </si>
  <si>
    <t>612527197507*****8</t>
  </si>
  <si>
    <t>叶兴峰</t>
  </si>
  <si>
    <t>612527196805*****1</t>
  </si>
  <si>
    <t>党祥瑞</t>
  </si>
  <si>
    <t>612527194205*****5</t>
  </si>
  <si>
    <t>卢西文</t>
  </si>
  <si>
    <t>612527196711*****0</t>
  </si>
  <si>
    <t>冀正全</t>
  </si>
  <si>
    <t>612527195605*****X</t>
  </si>
  <si>
    <t>童胜印</t>
  </si>
  <si>
    <t>612527196611*****4</t>
  </si>
  <si>
    <t>张百顺</t>
  </si>
  <si>
    <t>612527196405*****7</t>
  </si>
  <si>
    <t>申有德</t>
  </si>
  <si>
    <t>612527195503*****1</t>
  </si>
  <si>
    <t>张太虎</t>
  </si>
  <si>
    <t>612527194011*****X</t>
  </si>
  <si>
    <t>彭才宝</t>
  </si>
  <si>
    <t>612527197003*****2</t>
  </si>
  <si>
    <t xml:space="preserve">           下梁 镇   胜利  村                                               单位：头、只、元 、㎡</t>
  </si>
  <si>
    <t>程福喜</t>
  </si>
  <si>
    <t>612527196706*****0</t>
  </si>
  <si>
    <t>韩昌印</t>
  </si>
  <si>
    <t>612527195012*****8</t>
  </si>
  <si>
    <t xml:space="preserve">           下梁 镇   老庵寺  村                                             单位：头、只、元 、㎡</t>
  </si>
  <si>
    <t>张星</t>
  </si>
  <si>
    <t>612527198106*****9</t>
  </si>
  <si>
    <t>邹均海</t>
  </si>
  <si>
    <t>612527196604*****3</t>
  </si>
  <si>
    <t>李明学</t>
  </si>
  <si>
    <t>612527197303*****1</t>
  </si>
  <si>
    <t>朱致杰</t>
  </si>
  <si>
    <t>612527197012*****2</t>
  </si>
  <si>
    <t>汤有顺</t>
  </si>
  <si>
    <t>612527195205*****8</t>
  </si>
  <si>
    <t>赵乐国</t>
  </si>
  <si>
    <t>612527195211*****7</t>
  </si>
  <si>
    <t>李金成</t>
  </si>
  <si>
    <t>612527195612*****0</t>
  </si>
  <si>
    <t>李自学</t>
  </si>
  <si>
    <t>612527196209*****6</t>
  </si>
  <si>
    <t>李香春</t>
  </si>
  <si>
    <t>612527197701*****1</t>
  </si>
  <si>
    <t>邹治涛</t>
  </si>
  <si>
    <t>612527197706*****6</t>
  </si>
  <si>
    <t>万相鼎</t>
  </si>
  <si>
    <t>612527194105*****7</t>
  </si>
  <si>
    <t>郭风成</t>
  </si>
  <si>
    <t>612527195307*****4</t>
  </si>
  <si>
    <t>李明贵</t>
  </si>
  <si>
    <t>612527196504*****9</t>
  </si>
  <si>
    <t>李明德</t>
  </si>
  <si>
    <t>612527196802*****3</t>
  </si>
  <si>
    <t>袁周峰</t>
  </si>
  <si>
    <t>612527197907*****1</t>
  </si>
  <si>
    <t>钱启国</t>
  </si>
  <si>
    <t>612527196604*****6</t>
  </si>
  <si>
    <t>屈秀贵</t>
  </si>
  <si>
    <t>612527194912*****3</t>
  </si>
  <si>
    <t>刘均地</t>
  </si>
  <si>
    <t>612527194912*****0</t>
  </si>
  <si>
    <t xml:space="preserve">           下梁 镇 明星 村                                                单位：头、只、元 、㎡</t>
  </si>
  <si>
    <t>谢委墙</t>
  </si>
  <si>
    <t>612527194102*****7</t>
  </si>
  <si>
    <t>2708070211000*****3</t>
  </si>
  <si>
    <t>刘银成</t>
  </si>
  <si>
    <t>612527196608*****3</t>
  </si>
  <si>
    <t xml:space="preserve">           下梁 镇   西川  村                                               单位：头、只、元 、㎡</t>
  </si>
  <si>
    <t xml:space="preserve">
小
计</t>
  </si>
  <si>
    <t>董忠华</t>
  </si>
  <si>
    <t>612527197008*****X</t>
  </si>
  <si>
    <t>章功华</t>
  </si>
  <si>
    <t>612527196501*****0</t>
  </si>
  <si>
    <t>程修林</t>
  </si>
  <si>
    <t>612527196806*****4</t>
  </si>
  <si>
    <t>王庆主</t>
  </si>
  <si>
    <t>612527195109*****3</t>
  </si>
  <si>
    <t>徐声祥</t>
  </si>
  <si>
    <t>612527196003*****4</t>
  </si>
  <si>
    <t>简军良</t>
  </si>
  <si>
    <t>612527196910*****6</t>
  </si>
  <si>
    <t>张应兰</t>
  </si>
  <si>
    <t>612527196808*****3</t>
  </si>
  <si>
    <t>程家应</t>
  </si>
  <si>
    <t>612527194303*****9</t>
  </si>
  <si>
    <t>程远烈</t>
  </si>
  <si>
    <t>612527195006*****0</t>
  </si>
  <si>
    <t>胡安贵</t>
  </si>
  <si>
    <t>612527195409*****0</t>
  </si>
  <si>
    <t>陈期瑞</t>
  </si>
  <si>
    <t>612527194501*****2</t>
  </si>
  <si>
    <t>刘伯仁</t>
  </si>
  <si>
    <t>612527198501*****X</t>
  </si>
  <si>
    <t>张绍柱</t>
  </si>
  <si>
    <t>612527195612*****6</t>
  </si>
  <si>
    <t>操和凤</t>
  </si>
  <si>
    <t>612527194007*****0</t>
  </si>
  <si>
    <t>张列顶</t>
  </si>
  <si>
    <t>612527193710*****x</t>
  </si>
  <si>
    <t>2708072201101000*****0</t>
  </si>
  <si>
    <t>雷学友</t>
  </si>
  <si>
    <t>612527196301*****8</t>
  </si>
  <si>
    <t>霍开莲</t>
  </si>
  <si>
    <t>612527195205*****2</t>
  </si>
  <si>
    <t>刘书翔</t>
  </si>
  <si>
    <t>612527196308*****5</t>
  </si>
  <si>
    <t>王志强</t>
  </si>
  <si>
    <t>612527197809*****6</t>
  </si>
  <si>
    <t>2708072201109003*****6</t>
  </si>
  <si>
    <t>徐吉霞</t>
  </si>
  <si>
    <t>612527197101*****3</t>
  </si>
  <si>
    <t>宋同明</t>
  </si>
  <si>
    <t>612527195304*****X</t>
  </si>
  <si>
    <t>刘诗祥</t>
  </si>
  <si>
    <t>612527194509*****4</t>
  </si>
  <si>
    <t>雷金山</t>
  </si>
  <si>
    <t>612527195804*****4</t>
  </si>
  <si>
    <t>刘诗全</t>
  </si>
  <si>
    <t>612527195103*****9</t>
  </si>
  <si>
    <t>徐方贵</t>
  </si>
  <si>
    <t>612527195303*****3</t>
  </si>
  <si>
    <t>伍启华</t>
  </si>
  <si>
    <t>612527196903*****6</t>
  </si>
  <si>
    <t>赵恢银</t>
  </si>
  <si>
    <t>612527195710*****X</t>
  </si>
  <si>
    <t>童胜红</t>
  </si>
  <si>
    <t>612527196808*****1</t>
  </si>
  <si>
    <t>程先华</t>
  </si>
  <si>
    <t>612527196412*****8</t>
  </si>
  <si>
    <t>八组</t>
  </si>
  <si>
    <t>柞水县2017年贫困户畜牧养殖补助资金兑付汇总表</t>
  </si>
  <si>
    <t xml:space="preserve">           下梁 镇                                                       单位：头、只、万元 、㎡</t>
  </si>
  <si>
    <t>村名</t>
  </si>
  <si>
    <t>引  种</t>
  </si>
  <si>
    <t>备注户</t>
  </si>
  <si>
    <t>新合</t>
  </si>
  <si>
    <t>四新</t>
  </si>
  <si>
    <t>石瓮子</t>
  </si>
  <si>
    <t>沙坪</t>
  </si>
  <si>
    <t>金盆</t>
  </si>
  <si>
    <t>胜利</t>
  </si>
  <si>
    <t>老庵寺</t>
  </si>
  <si>
    <t>明星</t>
  </si>
  <si>
    <t>西川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</si>
</sst>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20"/>
      <name val="华文中宋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9"/>
      <name val="宋体"/>
      <charset val="134"/>
    </font>
    <font>
      <sz val="12"/>
      <name val="仿宋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8" borderId="13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5" fillId="22" borderId="16" applyNumberFormat="0" applyAlignment="0" applyProtection="0">
      <alignment vertical="center"/>
    </xf>
    <xf numFmtId="0" fontId="36" fillId="22" borderId="12" applyNumberFormat="0" applyAlignment="0" applyProtection="0">
      <alignment vertical="center"/>
    </xf>
    <xf numFmtId="0" fontId="37" fillId="23" borderId="17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9" fillId="0" borderId="0"/>
    <xf numFmtId="0" fontId="23" fillId="3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8" fillId="0" borderId="6" xfId="55" applyNumberFormat="1" applyFont="1" applyFill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0" fillId="0" borderId="1" xfId="52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3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0" xfId="45" applyFont="1" applyBorder="1" applyAlignment="1">
      <alignment horizontal="center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1" xfId="13" applyNumberFormat="1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18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19" fillId="0" borderId="1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8" fillId="0" borderId="10" xfId="55" applyNumberFormat="1" applyFont="1" applyBorder="1" applyAlignment="1" applyProtection="1">
      <alignment horizontal="center" vertical="center" shrinkToFit="1"/>
      <protection locked="0"/>
    </xf>
    <xf numFmtId="49" fontId="8" fillId="0" borderId="6" xfId="55" applyNumberFormat="1" applyFont="1" applyBorder="1" applyAlignment="1" applyProtection="1">
      <alignment horizontal="center" vertical="center" shrinkToFit="1"/>
      <protection locked="0"/>
    </xf>
    <xf numFmtId="0" fontId="1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3" fillId="0" borderId="5" xfId="0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V6" sqref="V6:V16"/>
    </sheetView>
  </sheetViews>
  <sheetFormatPr defaultColWidth="9" defaultRowHeight="13.5"/>
  <cols>
    <col min="1" max="1" width="2.25" customWidth="1"/>
    <col min="2" max="2" width="7.125" customWidth="1"/>
    <col min="3" max="3" width="20.625" customWidth="1"/>
    <col min="4" max="4" width="26.125" customWidth="1"/>
    <col min="5" max="5" width="4" customWidth="1"/>
    <col min="6" max="6" width="4.175" customWidth="1"/>
    <col min="7" max="7" width="5.80833333333333" customWidth="1"/>
    <col min="8" max="8" width="5.125" customWidth="1"/>
    <col min="9" max="9" width="6.075" customWidth="1"/>
    <col min="10" max="10" width="3.25" customWidth="1"/>
    <col min="11" max="11" width="5.125" customWidth="1"/>
    <col min="12" max="12" width="3.5" customWidth="1"/>
    <col min="13" max="13" width="5.53333333333333" customWidth="1"/>
    <col min="14" max="14" width="5.125" customWidth="1"/>
    <col min="15" max="15" width="6.075" customWidth="1"/>
    <col min="16" max="16" width="3" customWidth="1"/>
    <col min="17" max="17" width="2.25" customWidth="1"/>
    <col min="18" max="18" width="3.625" customWidth="1"/>
    <col min="19" max="19" width="4.375" customWidth="1"/>
    <col min="20" max="20" width="6.625" customWidth="1"/>
    <col min="21" max="21" width="6.75" customWidth="1"/>
    <col min="22" max="22" width="24.125" customWidth="1"/>
  </cols>
  <sheetData>
    <row r="1" ht="46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3" customHeight="1" spans="1:2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42" customHeight="1" spans="1:21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/>
      <c r="H3" s="10"/>
      <c r="I3" s="10"/>
      <c r="J3" s="10"/>
      <c r="K3" s="10"/>
      <c r="L3" s="10"/>
      <c r="M3" s="10"/>
      <c r="N3" s="10" t="s">
        <v>8</v>
      </c>
      <c r="O3" s="10"/>
      <c r="P3" s="10" t="s">
        <v>9</v>
      </c>
      <c r="Q3" s="10"/>
      <c r="R3" s="10" t="s">
        <v>10</v>
      </c>
      <c r="S3" s="10"/>
      <c r="T3" s="10" t="s">
        <v>11</v>
      </c>
      <c r="U3" s="3" t="s">
        <v>12</v>
      </c>
    </row>
    <row r="4" ht="18" customHeight="1" spans="1:21">
      <c r="A4" s="10"/>
      <c r="B4" s="10"/>
      <c r="C4" s="12"/>
      <c r="D4" s="12"/>
      <c r="E4" s="10"/>
      <c r="F4" s="10" t="s">
        <v>13</v>
      </c>
      <c r="G4" s="10"/>
      <c r="H4" s="10" t="s">
        <v>14</v>
      </c>
      <c r="I4" s="10"/>
      <c r="J4" s="10" t="s">
        <v>15</v>
      </c>
      <c r="K4" s="10"/>
      <c r="L4" s="10" t="s">
        <v>16</v>
      </c>
      <c r="M4" s="10"/>
      <c r="N4" s="10" t="s">
        <v>17</v>
      </c>
      <c r="O4" s="10" t="s">
        <v>18</v>
      </c>
      <c r="P4" s="10" t="s">
        <v>17</v>
      </c>
      <c r="Q4" s="10" t="s">
        <v>18</v>
      </c>
      <c r="R4" s="10" t="s">
        <v>19</v>
      </c>
      <c r="S4" s="10" t="s">
        <v>18</v>
      </c>
      <c r="T4" s="10"/>
      <c r="U4" s="3"/>
    </row>
    <row r="5" ht="30" customHeight="1" spans="1:21">
      <c r="A5" s="10"/>
      <c r="B5" s="10"/>
      <c r="C5" s="13"/>
      <c r="D5" s="13"/>
      <c r="E5" s="10"/>
      <c r="F5" s="14" t="s">
        <v>20</v>
      </c>
      <c r="G5" s="14" t="s">
        <v>18</v>
      </c>
      <c r="H5" s="14" t="s">
        <v>21</v>
      </c>
      <c r="I5" s="14" t="s">
        <v>18</v>
      </c>
      <c r="J5" s="14" t="s">
        <v>20</v>
      </c>
      <c r="K5" s="14" t="s">
        <v>18</v>
      </c>
      <c r="L5" s="14" t="s">
        <v>21</v>
      </c>
      <c r="M5" s="14" t="s">
        <v>18</v>
      </c>
      <c r="N5" s="10"/>
      <c r="O5" s="10"/>
      <c r="P5" s="10"/>
      <c r="Q5" s="10"/>
      <c r="R5" s="10"/>
      <c r="S5" s="10"/>
      <c r="T5" s="10"/>
      <c r="U5" s="3"/>
    </row>
    <row r="6" ht="26" customHeight="1" spans="1:21">
      <c r="A6" s="22">
        <v>1</v>
      </c>
      <c r="B6" s="40" t="s">
        <v>22</v>
      </c>
      <c r="C6" s="26" t="s">
        <v>23</v>
      </c>
      <c r="D6" s="17" t="s">
        <v>24</v>
      </c>
      <c r="E6" s="22" t="s">
        <v>25</v>
      </c>
      <c r="F6" s="59"/>
      <c r="G6" s="59"/>
      <c r="H6" s="59"/>
      <c r="I6" s="59"/>
      <c r="J6" s="59"/>
      <c r="K6" s="59"/>
      <c r="L6" s="59">
        <v>52</v>
      </c>
      <c r="M6" s="63">
        <f t="shared" ref="M6:M9" si="0">L6*200</f>
        <v>10400</v>
      </c>
      <c r="N6" s="59"/>
      <c r="O6" s="59"/>
      <c r="P6" s="59"/>
      <c r="Q6" s="59"/>
      <c r="R6" s="59"/>
      <c r="S6" s="59"/>
      <c r="T6" s="63">
        <f t="shared" ref="T6:T16" si="1">G6+I6+K6+M6+O6+Q6+S6</f>
        <v>10400</v>
      </c>
      <c r="U6" s="5"/>
    </row>
    <row r="7" ht="26" customHeight="1" spans="1:21">
      <c r="A7" s="22">
        <v>2</v>
      </c>
      <c r="B7" s="40" t="s">
        <v>26</v>
      </c>
      <c r="C7" s="26" t="s">
        <v>27</v>
      </c>
      <c r="D7" s="17" t="s">
        <v>28</v>
      </c>
      <c r="E7" s="22" t="s">
        <v>29</v>
      </c>
      <c r="F7" s="59">
        <v>32</v>
      </c>
      <c r="G7" s="59">
        <f t="shared" ref="G7:G15" si="2">F7*200</f>
        <v>6400</v>
      </c>
      <c r="H7" s="59"/>
      <c r="I7" s="59"/>
      <c r="J7" s="59"/>
      <c r="K7" s="59"/>
      <c r="L7" s="59"/>
      <c r="M7" s="63"/>
      <c r="N7" s="59"/>
      <c r="O7" s="59"/>
      <c r="P7" s="59"/>
      <c r="Q7" s="59"/>
      <c r="R7" s="59"/>
      <c r="S7" s="59"/>
      <c r="T7" s="63">
        <f t="shared" si="1"/>
        <v>6400</v>
      </c>
      <c r="U7" s="5"/>
    </row>
    <row r="8" ht="26" customHeight="1" spans="1:21">
      <c r="A8" s="22">
        <v>3</v>
      </c>
      <c r="B8" s="40" t="s">
        <v>30</v>
      </c>
      <c r="C8" s="60" t="s">
        <v>31</v>
      </c>
      <c r="D8" s="61" t="s">
        <v>24</v>
      </c>
      <c r="E8" s="22" t="s">
        <v>29</v>
      </c>
      <c r="F8" s="59"/>
      <c r="G8" s="59"/>
      <c r="H8" s="59"/>
      <c r="I8" s="59"/>
      <c r="J8" s="63">
        <v>4</v>
      </c>
      <c r="K8" s="63">
        <v>3200</v>
      </c>
      <c r="L8" s="59">
        <v>15</v>
      </c>
      <c r="M8" s="63">
        <f t="shared" si="0"/>
        <v>3000</v>
      </c>
      <c r="N8" s="59"/>
      <c r="O8" s="59"/>
      <c r="P8" s="59"/>
      <c r="Q8" s="59"/>
      <c r="R8" s="59"/>
      <c r="S8" s="59"/>
      <c r="T8" s="63">
        <f t="shared" si="1"/>
        <v>6200</v>
      </c>
      <c r="U8" s="5"/>
    </row>
    <row r="9" ht="26" customHeight="1" spans="1:21">
      <c r="A9" s="22">
        <v>4</v>
      </c>
      <c r="B9" s="40" t="s">
        <v>32</v>
      </c>
      <c r="C9" s="26" t="s">
        <v>33</v>
      </c>
      <c r="D9" s="17" t="s">
        <v>34</v>
      </c>
      <c r="E9" s="22" t="s">
        <v>29</v>
      </c>
      <c r="F9" s="59"/>
      <c r="G9" s="59"/>
      <c r="H9" s="59"/>
      <c r="I9" s="59"/>
      <c r="J9" s="59"/>
      <c r="K9" s="59"/>
      <c r="L9" s="59">
        <v>70</v>
      </c>
      <c r="M9" s="63">
        <f t="shared" si="0"/>
        <v>14000</v>
      </c>
      <c r="N9" s="59"/>
      <c r="O9" s="59"/>
      <c r="P9" s="59"/>
      <c r="Q9" s="59"/>
      <c r="R9" s="59"/>
      <c r="S9" s="59"/>
      <c r="T9" s="63">
        <f t="shared" si="1"/>
        <v>14000</v>
      </c>
      <c r="U9" s="5"/>
    </row>
    <row r="10" ht="26" customHeight="1" spans="1:21">
      <c r="A10" s="22">
        <v>5</v>
      </c>
      <c r="B10" s="40" t="s">
        <v>35</v>
      </c>
      <c r="C10" s="26" t="s">
        <v>36</v>
      </c>
      <c r="D10" s="17" t="s">
        <v>37</v>
      </c>
      <c r="E10" s="22" t="s">
        <v>29</v>
      </c>
      <c r="F10" s="59"/>
      <c r="G10" s="59"/>
      <c r="H10" s="59"/>
      <c r="I10" s="59"/>
      <c r="J10" s="59"/>
      <c r="K10" s="59"/>
      <c r="L10" s="59"/>
      <c r="M10" s="63"/>
      <c r="N10" s="59"/>
      <c r="O10" s="59"/>
      <c r="P10" s="59"/>
      <c r="Q10" s="59"/>
      <c r="R10" s="63">
        <v>13</v>
      </c>
      <c r="S10" s="59">
        <v>3900</v>
      </c>
      <c r="T10" s="63">
        <f t="shared" si="1"/>
        <v>3900</v>
      </c>
      <c r="U10" s="5"/>
    </row>
    <row r="11" ht="26" customHeight="1" spans="1:21">
      <c r="A11" s="22">
        <v>6</v>
      </c>
      <c r="B11" s="40" t="s">
        <v>38</v>
      </c>
      <c r="C11" s="26" t="s">
        <v>39</v>
      </c>
      <c r="D11" s="62" t="s">
        <v>28</v>
      </c>
      <c r="E11" s="22" t="s">
        <v>29</v>
      </c>
      <c r="F11" s="63">
        <v>2</v>
      </c>
      <c r="G11" s="59">
        <f t="shared" si="2"/>
        <v>400</v>
      </c>
      <c r="H11" s="59"/>
      <c r="I11" s="59"/>
      <c r="J11" s="59"/>
      <c r="K11" s="59"/>
      <c r="L11" s="59"/>
      <c r="M11" s="63"/>
      <c r="N11" s="59"/>
      <c r="O11" s="59"/>
      <c r="P11" s="59"/>
      <c r="Q11" s="59"/>
      <c r="R11" s="59"/>
      <c r="S11" s="59"/>
      <c r="T11" s="63">
        <f t="shared" si="1"/>
        <v>400</v>
      </c>
      <c r="U11" s="5"/>
    </row>
    <row r="12" ht="26" customHeight="1" spans="1:21">
      <c r="A12" s="22">
        <v>7</v>
      </c>
      <c r="B12" s="40" t="s">
        <v>40</v>
      </c>
      <c r="C12" s="26" t="s">
        <v>41</v>
      </c>
      <c r="D12" s="62" t="s">
        <v>42</v>
      </c>
      <c r="E12" s="22" t="s">
        <v>29</v>
      </c>
      <c r="F12" s="63">
        <v>2</v>
      </c>
      <c r="G12" s="59">
        <f t="shared" si="2"/>
        <v>400</v>
      </c>
      <c r="H12" s="59"/>
      <c r="I12" s="59"/>
      <c r="J12" s="59"/>
      <c r="K12" s="59"/>
      <c r="L12" s="59"/>
      <c r="M12" s="63"/>
      <c r="N12" s="59"/>
      <c r="O12" s="59"/>
      <c r="P12" s="59"/>
      <c r="Q12" s="59"/>
      <c r="R12" s="59"/>
      <c r="S12" s="59"/>
      <c r="T12" s="63">
        <f t="shared" si="1"/>
        <v>400</v>
      </c>
      <c r="U12" s="5"/>
    </row>
    <row r="13" ht="26" customHeight="1" spans="1:21">
      <c r="A13" s="22">
        <v>8</v>
      </c>
      <c r="B13" s="40" t="s">
        <v>43</v>
      </c>
      <c r="C13" s="26" t="s">
        <v>44</v>
      </c>
      <c r="D13" s="62" t="s">
        <v>45</v>
      </c>
      <c r="E13" s="22" t="s">
        <v>29</v>
      </c>
      <c r="F13" s="63">
        <v>2</v>
      </c>
      <c r="G13" s="59">
        <f t="shared" si="2"/>
        <v>400</v>
      </c>
      <c r="H13" s="59"/>
      <c r="I13" s="59"/>
      <c r="J13" s="59"/>
      <c r="K13" s="59"/>
      <c r="L13" s="59"/>
      <c r="M13" s="63"/>
      <c r="N13" s="59"/>
      <c r="O13" s="59"/>
      <c r="P13" s="59"/>
      <c r="Q13" s="59"/>
      <c r="R13" s="59"/>
      <c r="S13" s="59"/>
      <c r="T13" s="63">
        <f t="shared" si="1"/>
        <v>400</v>
      </c>
      <c r="U13" s="5"/>
    </row>
    <row r="14" ht="26" customHeight="1" spans="1:21">
      <c r="A14" s="22">
        <v>9</v>
      </c>
      <c r="B14" s="40" t="s">
        <v>46</v>
      </c>
      <c r="C14" s="26" t="s">
        <v>47</v>
      </c>
      <c r="D14" s="20" t="s">
        <v>24</v>
      </c>
      <c r="E14" s="22" t="s">
        <v>29</v>
      </c>
      <c r="F14" s="63">
        <v>62</v>
      </c>
      <c r="G14" s="59">
        <f t="shared" si="2"/>
        <v>12400</v>
      </c>
      <c r="H14" s="59">
        <v>1600</v>
      </c>
      <c r="I14" s="59">
        <f>H14*10</f>
        <v>16000</v>
      </c>
      <c r="J14" s="59"/>
      <c r="K14" s="59"/>
      <c r="L14" s="59"/>
      <c r="M14" s="63"/>
      <c r="N14" s="59"/>
      <c r="O14" s="59"/>
      <c r="P14" s="59"/>
      <c r="Q14" s="59"/>
      <c r="R14" s="59"/>
      <c r="S14" s="59"/>
      <c r="T14" s="63">
        <f t="shared" si="1"/>
        <v>28400</v>
      </c>
      <c r="U14" s="5"/>
    </row>
    <row r="15" ht="26" customHeight="1" spans="1:21">
      <c r="A15" s="22">
        <v>10</v>
      </c>
      <c r="B15" s="40" t="s">
        <v>48</v>
      </c>
      <c r="C15" s="26" t="s">
        <v>49</v>
      </c>
      <c r="D15" s="20" t="s">
        <v>50</v>
      </c>
      <c r="E15" s="22" t="s">
        <v>51</v>
      </c>
      <c r="F15" s="63">
        <v>37</v>
      </c>
      <c r="G15" s="59">
        <f t="shared" si="2"/>
        <v>7400</v>
      </c>
      <c r="H15" s="59"/>
      <c r="I15" s="59"/>
      <c r="J15" s="59"/>
      <c r="K15" s="59"/>
      <c r="L15" s="59"/>
      <c r="M15" s="63"/>
      <c r="N15" s="59"/>
      <c r="O15" s="59"/>
      <c r="P15" s="59"/>
      <c r="Q15" s="59"/>
      <c r="R15" s="59"/>
      <c r="S15" s="59"/>
      <c r="T15" s="63">
        <f t="shared" si="1"/>
        <v>7400</v>
      </c>
      <c r="U15" s="5"/>
    </row>
    <row r="16" ht="26" customHeight="1" spans="1:21">
      <c r="A16" s="22">
        <v>12</v>
      </c>
      <c r="B16" s="40" t="s">
        <v>52</v>
      </c>
      <c r="C16" s="26" t="s">
        <v>53</v>
      </c>
      <c r="D16" s="20" t="s">
        <v>54</v>
      </c>
      <c r="E16" s="22" t="s">
        <v>55</v>
      </c>
      <c r="F16" s="63"/>
      <c r="G16" s="63"/>
      <c r="H16" s="59">
        <v>1500</v>
      </c>
      <c r="I16" s="59">
        <v>15000</v>
      </c>
      <c r="J16" s="59"/>
      <c r="K16" s="59"/>
      <c r="L16" s="59"/>
      <c r="M16" s="63"/>
      <c r="N16" s="59">
        <v>186</v>
      </c>
      <c r="O16" s="63">
        <f>N16*200</f>
        <v>37200</v>
      </c>
      <c r="P16" s="59"/>
      <c r="Q16" s="59"/>
      <c r="R16" s="59"/>
      <c r="S16" s="59"/>
      <c r="T16" s="63">
        <f t="shared" si="1"/>
        <v>52200</v>
      </c>
      <c r="U16" s="5"/>
    </row>
    <row r="17" ht="26" customHeight="1" spans="1:21">
      <c r="A17" s="50" t="s">
        <v>56</v>
      </c>
      <c r="B17" s="50"/>
      <c r="C17" s="50"/>
      <c r="D17" s="50"/>
      <c r="E17" s="22"/>
      <c r="F17" s="59">
        <f t="shared" ref="F17:O17" si="3">SUM(F6:F16)</f>
        <v>137</v>
      </c>
      <c r="G17" s="59">
        <f t="shared" si="3"/>
        <v>27400</v>
      </c>
      <c r="H17" s="59">
        <f t="shared" si="3"/>
        <v>3100</v>
      </c>
      <c r="I17" s="59">
        <f t="shared" si="3"/>
        <v>31000</v>
      </c>
      <c r="J17" s="59">
        <f t="shared" si="3"/>
        <v>4</v>
      </c>
      <c r="K17" s="59">
        <f t="shared" si="3"/>
        <v>3200</v>
      </c>
      <c r="L17" s="59">
        <f t="shared" si="3"/>
        <v>137</v>
      </c>
      <c r="M17" s="59">
        <f t="shared" si="3"/>
        <v>27400</v>
      </c>
      <c r="N17" s="59">
        <f t="shared" si="3"/>
        <v>186</v>
      </c>
      <c r="O17" s="59">
        <f t="shared" si="3"/>
        <v>37200</v>
      </c>
      <c r="P17" s="59"/>
      <c r="Q17" s="59"/>
      <c r="R17" s="59">
        <f>SUM(R6:R16)</f>
        <v>13</v>
      </c>
      <c r="S17" s="59">
        <f>SUM(S6:S16)</f>
        <v>3900</v>
      </c>
      <c r="T17" s="59">
        <f>SUM(T6:T16)</f>
        <v>130100</v>
      </c>
      <c r="U17" s="5"/>
    </row>
  </sheetData>
  <mergeCells count="24">
    <mergeCell ref="A1:U1"/>
    <mergeCell ref="A2:U2"/>
    <mergeCell ref="F3:M3"/>
    <mergeCell ref="N3:O3"/>
    <mergeCell ref="P3:Q3"/>
    <mergeCell ref="R3:S3"/>
    <mergeCell ref="F4:G4"/>
    <mergeCell ref="H4:I4"/>
    <mergeCell ref="J4:K4"/>
    <mergeCell ref="L4:M4"/>
    <mergeCell ref="A17:B17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  <mergeCell ref="U3:U5"/>
  </mergeCells>
  <pageMargins left="0.826388888888889" right="0.329166666666667" top="1" bottom="0.78680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8"/>
  <sheetViews>
    <sheetView workbookViewId="0">
      <selection activeCell="V6" sqref="V6:V67"/>
    </sheetView>
  </sheetViews>
  <sheetFormatPr defaultColWidth="9" defaultRowHeight="13.5"/>
  <cols>
    <col min="1" max="1" width="3.375" customWidth="1"/>
    <col min="2" max="2" width="7.75" customWidth="1"/>
    <col min="3" max="3" width="21.875" customWidth="1"/>
    <col min="4" max="4" width="25.5" customWidth="1"/>
    <col min="5" max="5" width="5.125" customWidth="1"/>
    <col min="6" max="6" width="4.875" customWidth="1"/>
    <col min="7" max="7" width="7.09166666666667" customWidth="1"/>
    <col min="8" max="13" width="2.5" customWidth="1"/>
    <col min="14" max="14" width="4.125" customWidth="1"/>
    <col min="15" max="15" width="7.425" customWidth="1"/>
    <col min="16" max="17" width="2.5" customWidth="1"/>
    <col min="18" max="18" width="4.625" customWidth="1"/>
    <col min="19" max="19" width="7.59166666666667" customWidth="1"/>
    <col min="20" max="20" width="7.75" customWidth="1"/>
    <col min="21" max="21" width="6.75" customWidth="1"/>
    <col min="22" max="22" width="27.25" customWidth="1"/>
  </cols>
  <sheetData>
    <row r="1" ht="28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8.75" spans="1:21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36" customHeight="1" spans="1:21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  <c r="G3" s="10"/>
      <c r="H3" s="10"/>
      <c r="I3" s="10"/>
      <c r="J3" s="10"/>
      <c r="K3" s="10"/>
      <c r="L3" s="10"/>
      <c r="M3" s="10"/>
      <c r="N3" s="10" t="s">
        <v>8</v>
      </c>
      <c r="O3" s="10"/>
      <c r="P3" s="10" t="s">
        <v>9</v>
      </c>
      <c r="Q3" s="10"/>
      <c r="R3" s="10" t="s">
        <v>10</v>
      </c>
      <c r="S3" s="10"/>
      <c r="T3" s="10" t="s">
        <v>11</v>
      </c>
      <c r="U3" s="10" t="s">
        <v>12</v>
      </c>
    </row>
    <row r="4" spans="1:21">
      <c r="A4" s="10"/>
      <c r="B4" s="10"/>
      <c r="C4" s="12"/>
      <c r="D4" s="10"/>
      <c r="E4" s="10"/>
      <c r="F4" s="10" t="s">
        <v>13</v>
      </c>
      <c r="G4" s="10"/>
      <c r="H4" s="10" t="s">
        <v>14</v>
      </c>
      <c r="I4" s="10"/>
      <c r="J4" s="10" t="s">
        <v>15</v>
      </c>
      <c r="K4" s="10"/>
      <c r="L4" s="10" t="s">
        <v>16</v>
      </c>
      <c r="M4" s="10"/>
      <c r="N4" s="10" t="s">
        <v>17</v>
      </c>
      <c r="O4" s="10" t="s">
        <v>18</v>
      </c>
      <c r="P4" s="10" t="s">
        <v>17</v>
      </c>
      <c r="Q4" s="10" t="s">
        <v>18</v>
      </c>
      <c r="R4" s="10" t="s">
        <v>19</v>
      </c>
      <c r="S4" s="10" t="s">
        <v>18</v>
      </c>
      <c r="T4" s="10"/>
      <c r="U4" s="10"/>
    </row>
    <row r="5" ht="32.1" customHeight="1" spans="1:21">
      <c r="A5" s="10"/>
      <c r="B5" s="10"/>
      <c r="C5" s="13"/>
      <c r="D5" s="10"/>
      <c r="E5" s="10"/>
      <c r="F5" s="14" t="s">
        <v>20</v>
      </c>
      <c r="G5" s="14" t="s">
        <v>18</v>
      </c>
      <c r="H5" s="14" t="s">
        <v>21</v>
      </c>
      <c r="I5" s="14" t="s">
        <v>18</v>
      </c>
      <c r="J5" s="14" t="s">
        <v>20</v>
      </c>
      <c r="K5" s="14" t="s">
        <v>18</v>
      </c>
      <c r="L5" s="14" t="s">
        <v>21</v>
      </c>
      <c r="M5" s="14" t="s">
        <v>18</v>
      </c>
      <c r="N5" s="10"/>
      <c r="O5" s="10"/>
      <c r="P5" s="10"/>
      <c r="Q5" s="10"/>
      <c r="R5" s="10"/>
      <c r="S5" s="10"/>
      <c r="T5" s="10"/>
      <c r="U5" s="10"/>
    </row>
    <row r="6" ht="26" customHeight="1" spans="1:21">
      <c r="A6" s="22">
        <v>1</v>
      </c>
      <c r="B6" s="40" t="s">
        <v>58</v>
      </c>
      <c r="C6" s="51" t="s">
        <v>59</v>
      </c>
      <c r="D6" s="6" t="s">
        <v>60</v>
      </c>
      <c r="E6" s="40" t="s">
        <v>61</v>
      </c>
      <c r="F6" s="40">
        <v>2</v>
      </c>
      <c r="G6" s="40">
        <f>F6*200</f>
        <v>400</v>
      </c>
      <c r="H6" s="22"/>
      <c r="I6" s="22"/>
      <c r="J6" s="22"/>
      <c r="K6" s="22"/>
      <c r="L6" s="22"/>
      <c r="M6" s="40"/>
      <c r="N6" s="22"/>
      <c r="O6" s="22"/>
      <c r="P6" s="22"/>
      <c r="Q6" s="22"/>
      <c r="R6" s="40"/>
      <c r="S6" s="40"/>
      <c r="T6" s="40">
        <f>G6+I6+K6+M6+O6+S6</f>
        <v>400</v>
      </c>
      <c r="U6" s="22"/>
    </row>
    <row r="7" ht="26" customHeight="1" spans="1:21">
      <c r="A7" s="22">
        <v>2</v>
      </c>
      <c r="B7" s="40" t="s">
        <v>62</v>
      </c>
      <c r="C7" s="51" t="s">
        <v>63</v>
      </c>
      <c r="D7" s="52" t="s">
        <v>64</v>
      </c>
      <c r="E7" s="40" t="s">
        <v>61</v>
      </c>
      <c r="F7" s="40">
        <v>21</v>
      </c>
      <c r="G7" s="40">
        <f t="shared" ref="G7:G38" si="0">F7*200</f>
        <v>4200</v>
      </c>
      <c r="H7" s="22"/>
      <c r="I7" s="22"/>
      <c r="J7" s="22"/>
      <c r="K7" s="22"/>
      <c r="L7" s="22"/>
      <c r="M7" s="40"/>
      <c r="N7" s="22">
        <v>72</v>
      </c>
      <c r="O7" s="22">
        <v>14400</v>
      </c>
      <c r="P7" s="22"/>
      <c r="Q7" s="22"/>
      <c r="R7" s="40">
        <v>5</v>
      </c>
      <c r="S7" s="40">
        <f>R7*300</f>
        <v>1500</v>
      </c>
      <c r="T7" s="40">
        <f t="shared" ref="T7:T38" si="1">G7+I7+K7+M7+O7+S7</f>
        <v>20100</v>
      </c>
      <c r="U7" s="22"/>
    </row>
    <row r="8" ht="26" customHeight="1" spans="1:21">
      <c r="A8" s="22">
        <v>3</v>
      </c>
      <c r="B8" s="40" t="s">
        <v>65</v>
      </c>
      <c r="C8" s="51" t="s">
        <v>66</v>
      </c>
      <c r="D8" s="6" t="s">
        <v>67</v>
      </c>
      <c r="E8" s="40" t="s">
        <v>61</v>
      </c>
      <c r="F8" s="40">
        <v>2</v>
      </c>
      <c r="G8" s="40">
        <f t="shared" si="0"/>
        <v>400</v>
      </c>
      <c r="H8" s="22"/>
      <c r="I8" s="22"/>
      <c r="J8" s="40"/>
      <c r="K8" s="40"/>
      <c r="L8" s="22"/>
      <c r="M8" s="40"/>
      <c r="N8" s="22"/>
      <c r="O8" s="22"/>
      <c r="P8" s="22"/>
      <c r="Q8" s="22"/>
      <c r="R8" s="40"/>
      <c r="S8" s="40"/>
      <c r="T8" s="40">
        <f t="shared" si="1"/>
        <v>400</v>
      </c>
      <c r="U8" s="22"/>
    </row>
    <row r="9" ht="26" customHeight="1" spans="1:21">
      <c r="A9" s="22">
        <v>4</v>
      </c>
      <c r="B9" s="40" t="s">
        <v>68</v>
      </c>
      <c r="C9" s="51" t="s">
        <v>69</v>
      </c>
      <c r="D9" s="6" t="s">
        <v>60</v>
      </c>
      <c r="E9" s="40" t="s">
        <v>61</v>
      </c>
      <c r="F9" s="40">
        <v>6</v>
      </c>
      <c r="G9" s="40">
        <f t="shared" si="0"/>
        <v>1200</v>
      </c>
      <c r="H9" s="22"/>
      <c r="I9" s="22"/>
      <c r="J9" s="22"/>
      <c r="K9" s="22"/>
      <c r="L9" s="22"/>
      <c r="M9" s="40"/>
      <c r="N9" s="22"/>
      <c r="O9" s="22"/>
      <c r="P9" s="22"/>
      <c r="Q9" s="22"/>
      <c r="R9" s="40"/>
      <c r="S9" s="40"/>
      <c r="T9" s="40">
        <f t="shared" si="1"/>
        <v>1200</v>
      </c>
      <c r="U9" s="22"/>
    </row>
    <row r="10" ht="26" customHeight="1" spans="1:21">
      <c r="A10" s="22">
        <v>5</v>
      </c>
      <c r="B10" s="40" t="s">
        <v>70</v>
      </c>
      <c r="C10" s="51" t="s">
        <v>71</v>
      </c>
      <c r="D10" s="6" t="s">
        <v>60</v>
      </c>
      <c r="E10" s="40" t="s">
        <v>61</v>
      </c>
      <c r="F10" s="40">
        <v>2</v>
      </c>
      <c r="G10" s="40">
        <f t="shared" si="0"/>
        <v>400</v>
      </c>
      <c r="H10" s="22"/>
      <c r="I10" s="22"/>
      <c r="J10" s="22"/>
      <c r="K10" s="22"/>
      <c r="L10" s="22"/>
      <c r="M10" s="40"/>
      <c r="N10" s="22"/>
      <c r="O10" s="22"/>
      <c r="P10" s="22"/>
      <c r="Q10" s="22"/>
      <c r="R10" s="40">
        <v>6</v>
      </c>
      <c r="S10" s="40">
        <f>R10*300</f>
        <v>1800</v>
      </c>
      <c r="T10" s="40">
        <f t="shared" si="1"/>
        <v>2200</v>
      </c>
      <c r="U10" s="22"/>
    </row>
    <row r="11" ht="26" customHeight="1" spans="1:21">
      <c r="A11" s="22">
        <v>6</v>
      </c>
      <c r="B11" s="40" t="s">
        <v>72</v>
      </c>
      <c r="C11" s="51" t="s">
        <v>73</v>
      </c>
      <c r="D11" s="6" t="s">
        <v>67</v>
      </c>
      <c r="E11" s="40" t="s">
        <v>61</v>
      </c>
      <c r="F11" s="40">
        <v>4</v>
      </c>
      <c r="G11" s="40">
        <f t="shared" si="0"/>
        <v>800</v>
      </c>
      <c r="H11" s="22"/>
      <c r="I11" s="22"/>
      <c r="J11" s="22"/>
      <c r="K11" s="22"/>
      <c r="L11" s="22"/>
      <c r="M11" s="40"/>
      <c r="N11" s="22"/>
      <c r="O11" s="22"/>
      <c r="P11" s="22"/>
      <c r="Q11" s="22"/>
      <c r="R11" s="40"/>
      <c r="S11" s="40"/>
      <c r="T11" s="40">
        <f t="shared" si="1"/>
        <v>800</v>
      </c>
      <c r="U11" s="22"/>
    </row>
    <row r="12" ht="26" customHeight="1" spans="1:21">
      <c r="A12" s="22">
        <v>7</v>
      </c>
      <c r="B12" s="40" t="s">
        <v>74</v>
      </c>
      <c r="C12" s="51" t="s">
        <v>75</v>
      </c>
      <c r="D12" s="6" t="s">
        <v>76</v>
      </c>
      <c r="E12" s="40" t="s">
        <v>61</v>
      </c>
      <c r="F12" s="40">
        <v>2</v>
      </c>
      <c r="G12" s="40">
        <f t="shared" si="0"/>
        <v>400</v>
      </c>
      <c r="H12" s="22"/>
      <c r="I12" s="22"/>
      <c r="J12" s="22"/>
      <c r="K12" s="22"/>
      <c r="L12" s="22"/>
      <c r="M12" s="40"/>
      <c r="N12" s="22"/>
      <c r="O12" s="22"/>
      <c r="P12" s="22"/>
      <c r="Q12" s="22"/>
      <c r="R12" s="40"/>
      <c r="S12" s="40"/>
      <c r="T12" s="40">
        <f t="shared" si="1"/>
        <v>400</v>
      </c>
      <c r="U12" s="22"/>
    </row>
    <row r="13" ht="26" customHeight="1" spans="1:21">
      <c r="A13" s="22">
        <v>8</v>
      </c>
      <c r="B13" s="40" t="s">
        <v>77</v>
      </c>
      <c r="C13" s="51" t="s">
        <v>78</v>
      </c>
      <c r="D13" s="6" t="s">
        <v>64</v>
      </c>
      <c r="E13" s="40" t="s">
        <v>61</v>
      </c>
      <c r="F13" s="40">
        <v>4</v>
      </c>
      <c r="G13" s="40">
        <f t="shared" si="0"/>
        <v>800</v>
      </c>
      <c r="H13" s="22"/>
      <c r="I13" s="22"/>
      <c r="J13" s="22"/>
      <c r="K13" s="22"/>
      <c r="L13" s="22"/>
      <c r="M13" s="40"/>
      <c r="N13" s="22"/>
      <c r="O13" s="22"/>
      <c r="P13" s="22"/>
      <c r="Q13" s="22"/>
      <c r="R13" s="40"/>
      <c r="S13" s="40"/>
      <c r="T13" s="40">
        <f t="shared" si="1"/>
        <v>800</v>
      </c>
      <c r="U13" s="22"/>
    </row>
    <row r="14" ht="26" customHeight="1" spans="1:21">
      <c r="A14" s="22">
        <v>9</v>
      </c>
      <c r="B14" s="40" t="s">
        <v>79</v>
      </c>
      <c r="C14" s="51" t="s">
        <v>80</v>
      </c>
      <c r="D14" s="6" t="s">
        <v>81</v>
      </c>
      <c r="E14" s="40" t="s">
        <v>61</v>
      </c>
      <c r="F14" s="40">
        <v>2</v>
      </c>
      <c r="G14" s="40">
        <f t="shared" si="0"/>
        <v>400</v>
      </c>
      <c r="H14" s="22"/>
      <c r="I14" s="22"/>
      <c r="J14" s="22"/>
      <c r="K14" s="22"/>
      <c r="L14" s="22"/>
      <c r="M14" s="40"/>
      <c r="N14" s="22"/>
      <c r="O14" s="22"/>
      <c r="P14" s="22"/>
      <c r="Q14" s="22"/>
      <c r="R14" s="40"/>
      <c r="S14" s="40"/>
      <c r="T14" s="40">
        <f t="shared" si="1"/>
        <v>400</v>
      </c>
      <c r="U14" s="22"/>
    </row>
    <row r="15" ht="26" customHeight="1" spans="1:21">
      <c r="A15" s="22">
        <v>10</v>
      </c>
      <c r="B15" s="40" t="s">
        <v>82</v>
      </c>
      <c r="C15" s="51" t="s">
        <v>83</v>
      </c>
      <c r="D15" s="6" t="s">
        <v>84</v>
      </c>
      <c r="E15" s="40" t="s">
        <v>61</v>
      </c>
      <c r="F15" s="40">
        <v>3</v>
      </c>
      <c r="G15" s="40">
        <f t="shared" si="0"/>
        <v>600</v>
      </c>
      <c r="H15" s="22"/>
      <c r="I15" s="22"/>
      <c r="J15" s="22"/>
      <c r="K15" s="22"/>
      <c r="L15" s="22"/>
      <c r="M15" s="40"/>
      <c r="N15" s="22"/>
      <c r="O15" s="22"/>
      <c r="P15" s="22"/>
      <c r="Q15" s="22"/>
      <c r="R15" s="40"/>
      <c r="S15" s="40"/>
      <c r="T15" s="40">
        <f t="shared" si="1"/>
        <v>600</v>
      </c>
      <c r="U15" s="22"/>
    </row>
    <row r="16" ht="26" customHeight="1" spans="1:21">
      <c r="A16" s="22">
        <v>11</v>
      </c>
      <c r="B16" s="40" t="s">
        <v>85</v>
      </c>
      <c r="C16" s="51" t="s">
        <v>86</v>
      </c>
      <c r="D16" s="52" t="s">
        <v>64</v>
      </c>
      <c r="E16" s="40" t="s">
        <v>87</v>
      </c>
      <c r="F16" s="40">
        <v>2</v>
      </c>
      <c r="G16" s="40">
        <f t="shared" si="0"/>
        <v>400</v>
      </c>
      <c r="H16" s="22"/>
      <c r="I16" s="22"/>
      <c r="J16" s="22"/>
      <c r="K16" s="22"/>
      <c r="L16" s="22"/>
      <c r="M16" s="40"/>
      <c r="N16" s="22"/>
      <c r="O16" s="40"/>
      <c r="P16" s="22"/>
      <c r="Q16" s="22"/>
      <c r="R16" s="40"/>
      <c r="S16" s="40"/>
      <c r="T16" s="40">
        <f t="shared" si="1"/>
        <v>400</v>
      </c>
      <c r="U16" s="22"/>
    </row>
    <row r="17" ht="26" customHeight="1" spans="1:21">
      <c r="A17" s="22">
        <v>12</v>
      </c>
      <c r="B17" s="40" t="s">
        <v>88</v>
      </c>
      <c r="C17" s="51" t="s">
        <v>89</v>
      </c>
      <c r="D17" s="52" t="s">
        <v>90</v>
      </c>
      <c r="E17" s="40" t="s">
        <v>87</v>
      </c>
      <c r="F17" s="40">
        <v>2</v>
      </c>
      <c r="G17" s="40">
        <f t="shared" si="0"/>
        <v>400</v>
      </c>
      <c r="H17" s="22"/>
      <c r="I17" s="22"/>
      <c r="J17" s="22"/>
      <c r="K17" s="22"/>
      <c r="L17" s="22"/>
      <c r="M17" s="40"/>
      <c r="N17" s="22"/>
      <c r="O17" s="22"/>
      <c r="P17" s="22"/>
      <c r="Q17" s="22"/>
      <c r="R17" s="40"/>
      <c r="S17" s="40"/>
      <c r="T17" s="40">
        <f t="shared" si="1"/>
        <v>400</v>
      </c>
      <c r="U17" s="22"/>
    </row>
    <row r="18" ht="26" customHeight="1" spans="1:21">
      <c r="A18" s="22">
        <v>13</v>
      </c>
      <c r="B18" s="40" t="s">
        <v>91</v>
      </c>
      <c r="C18" s="51" t="s">
        <v>92</v>
      </c>
      <c r="D18" s="52" t="s">
        <v>84</v>
      </c>
      <c r="E18" s="40" t="s">
        <v>87</v>
      </c>
      <c r="F18" s="40">
        <v>2</v>
      </c>
      <c r="G18" s="40">
        <f t="shared" si="0"/>
        <v>400</v>
      </c>
      <c r="H18" s="22"/>
      <c r="I18" s="22"/>
      <c r="J18" s="22"/>
      <c r="K18" s="22"/>
      <c r="L18" s="22"/>
      <c r="M18" s="40"/>
      <c r="N18" s="22"/>
      <c r="O18" s="22"/>
      <c r="P18" s="22"/>
      <c r="Q18" s="22"/>
      <c r="R18" s="40"/>
      <c r="S18" s="40"/>
      <c r="T18" s="40">
        <f t="shared" si="1"/>
        <v>400</v>
      </c>
      <c r="U18" s="22"/>
    </row>
    <row r="19" ht="26" customHeight="1" spans="1:21">
      <c r="A19" s="22">
        <v>14</v>
      </c>
      <c r="B19" s="40" t="s">
        <v>93</v>
      </c>
      <c r="C19" s="51" t="s">
        <v>94</v>
      </c>
      <c r="D19" s="6" t="s">
        <v>95</v>
      </c>
      <c r="E19" s="40" t="s">
        <v>87</v>
      </c>
      <c r="F19" s="40">
        <v>2</v>
      </c>
      <c r="G19" s="40">
        <f t="shared" si="0"/>
        <v>400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40"/>
      <c r="S19" s="40"/>
      <c r="T19" s="40">
        <f t="shared" si="1"/>
        <v>400</v>
      </c>
      <c r="U19" s="22"/>
    </row>
    <row r="20" ht="26" customHeight="1" spans="1:21">
      <c r="A20" s="22">
        <v>15</v>
      </c>
      <c r="B20" s="40" t="s">
        <v>96</v>
      </c>
      <c r="C20" s="51" t="s">
        <v>97</v>
      </c>
      <c r="D20" s="6" t="s">
        <v>98</v>
      </c>
      <c r="E20" s="40" t="s">
        <v>87</v>
      </c>
      <c r="F20" s="40">
        <v>2</v>
      </c>
      <c r="G20" s="40">
        <f t="shared" si="0"/>
        <v>400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40"/>
      <c r="S20" s="40"/>
      <c r="T20" s="40">
        <f t="shared" si="1"/>
        <v>400</v>
      </c>
      <c r="U20" s="35"/>
    </row>
    <row r="21" ht="26" customHeight="1" spans="1:21">
      <c r="A21" s="22">
        <v>16</v>
      </c>
      <c r="B21" s="40" t="s">
        <v>99</v>
      </c>
      <c r="C21" s="51" t="s">
        <v>100</v>
      </c>
      <c r="D21" s="6" t="s">
        <v>95</v>
      </c>
      <c r="E21" s="40" t="s">
        <v>87</v>
      </c>
      <c r="F21" s="40">
        <v>2</v>
      </c>
      <c r="G21" s="40">
        <f t="shared" si="0"/>
        <v>400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40"/>
      <c r="S21" s="40"/>
      <c r="T21" s="40">
        <f t="shared" si="1"/>
        <v>400</v>
      </c>
      <c r="U21" s="35"/>
    </row>
    <row r="22" ht="26" customHeight="1" spans="1:21">
      <c r="A22" s="22">
        <v>17</v>
      </c>
      <c r="B22" s="40" t="s">
        <v>101</v>
      </c>
      <c r="C22" s="51" t="s">
        <v>102</v>
      </c>
      <c r="D22" s="6" t="s">
        <v>103</v>
      </c>
      <c r="E22" s="40" t="s">
        <v>87</v>
      </c>
      <c r="F22" s="40">
        <v>2</v>
      </c>
      <c r="G22" s="40">
        <f t="shared" si="0"/>
        <v>400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40"/>
      <c r="S22" s="40"/>
      <c r="T22" s="40">
        <f t="shared" si="1"/>
        <v>400</v>
      </c>
      <c r="U22" s="35"/>
    </row>
    <row r="23" ht="26" customHeight="1" spans="1:21">
      <c r="A23" s="22">
        <v>18</v>
      </c>
      <c r="B23" s="40" t="s">
        <v>104</v>
      </c>
      <c r="C23" s="51" t="s">
        <v>105</v>
      </c>
      <c r="D23" s="6" t="s">
        <v>106</v>
      </c>
      <c r="E23" s="40" t="s">
        <v>87</v>
      </c>
      <c r="F23" s="40">
        <v>9</v>
      </c>
      <c r="G23" s="40">
        <f t="shared" si="0"/>
        <v>1800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40"/>
      <c r="S23" s="40"/>
      <c r="T23" s="40">
        <f t="shared" si="1"/>
        <v>1800</v>
      </c>
      <c r="U23" s="35"/>
    </row>
    <row r="24" ht="26" customHeight="1" spans="1:21">
      <c r="A24" s="22">
        <v>19</v>
      </c>
      <c r="B24" s="40" t="s">
        <v>107</v>
      </c>
      <c r="C24" s="51" t="s">
        <v>108</v>
      </c>
      <c r="D24" s="6" t="s">
        <v>103</v>
      </c>
      <c r="E24" s="40" t="s">
        <v>87</v>
      </c>
      <c r="F24" s="40">
        <v>2</v>
      </c>
      <c r="G24" s="40">
        <f t="shared" si="0"/>
        <v>400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40"/>
      <c r="S24" s="40"/>
      <c r="T24" s="40">
        <f t="shared" si="1"/>
        <v>400</v>
      </c>
      <c r="U24" s="35"/>
    </row>
    <row r="25" ht="26" customHeight="1" spans="1:21">
      <c r="A25" s="22">
        <v>20</v>
      </c>
      <c r="B25" s="40" t="s">
        <v>109</v>
      </c>
      <c r="C25" s="51" t="s">
        <v>110</v>
      </c>
      <c r="D25" s="6" t="s">
        <v>84</v>
      </c>
      <c r="E25" s="40" t="s">
        <v>87</v>
      </c>
      <c r="F25" s="40">
        <v>3</v>
      </c>
      <c r="G25" s="40">
        <f t="shared" si="0"/>
        <v>600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40"/>
      <c r="S25" s="40"/>
      <c r="T25" s="40">
        <f t="shared" si="1"/>
        <v>600</v>
      </c>
      <c r="U25" s="35"/>
    </row>
    <row r="26" ht="26" customHeight="1" spans="1:21">
      <c r="A26" s="22">
        <v>21</v>
      </c>
      <c r="B26" s="40" t="s">
        <v>111</v>
      </c>
      <c r="C26" s="51" t="s">
        <v>112</v>
      </c>
      <c r="D26" s="26" t="s">
        <v>95</v>
      </c>
      <c r="E26" s="40" t="s">
        <v>87</v>
      </c>
      <c r="F26" s="40">
        <v>2</v>
      </c>
      <c r="G26" s="40">
        <f t="shared" si="0"/>
        <v>400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40"/>
      <c r="S26" s="40"/>
      <c r="T26" s="40">
        <f t="shared" si="1"/>
        <v>400</v>
      </c>
      <c r="U26" s="35"/>
    </row>
    <row r="27" ht="26" customHeight="1" spans="1:21">
      <c r="A27" s="22">
        <v>22</v>
      </c>
      <c r="B27" s="40" t="s">
        <v>113</v>
      </c>
      <c r="C27" s="51" t="s">
        <v>114</v>
      </c>
      <c r="D27" s="6" t="s">
        <v>115</v>
      </c>
      <c r="E27" s="40" t="s">
        <v>87</v>
      </c>
      <c r="F27" s="40">
        <v>3</v>
      </c>
      <c r="G27" s="40">
        <f t="shared" si="0"/>
        <v>600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40"/>
      <c r="S27" s="40"/>
      <c r="T27" s="40">
        <f t="shared" si="1"/>
        <v>600</v>
      </c>
      <c r="U27" s="35"/>
    </row>
    <row r="28" ht="26" customHeight="1" spans="1:21">
      <c r="A28" s="22">
        <v>23</v>
      </c>
      <c r="B28" s="40" t="s">
        <v>116</v>
      </c>
      <c r="C28" s="51" t="s">
        <v>117</v>
      </c>
      <c r="D28" s="6" t="s">
        <v>60</v>
      </c>
      <c r="E28" s="40" t="s">
        <v>87</v>
      </c>
      <c r="F28" s="40">
        <v>2</v>
      </c>
      <c r="G28" s="40">
        <f t="shared" si="0"/>
        <v>400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40"/>
      <c r="S28" s="40"/>
      <c r="T28" s="40">
        <f t="shared" si="1"/>
        <v>400</v>
      </c>
      <c r="U28" s="35"/>
    </row>
    <row r="29" ht="26" customHeight="1" spans="1:21">
      <c r="A29" s="22">
        <v>24</v>
      </c>
      <c r="B29" s="40" t="s">
        <v>118</v>
      </c>
      <c r="C29" s="51" t="s">
        <v>119</v>
      </c>
      <c r="D29" s="6" t="s">
        <v>95</v>
      </c>
      <c r="E29" s="40" t="s">
        <v>87</v>
      </c>
      <c r="F29" s="40">
        <v>2</v>
      </c>
      <c r="G29" s="40">
        <f t="shared" si="0"/>
        <v>400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40"/>
      <c r="S29" s="40"/>
      <c r="T29" s="40">
        <f t="shared" si="1"/>
        <v>400</v>
      </c>
      <c r="U29" s="35"/>
    </row>
    <row r="30" ht="26" customHeight="1" spans="1:21">
      <c r="A30" s="22">
        <v>25</v>
      </c>
      <c r="B30" s="40" t="s">
        <v>120</v>
      </c>
      <c r="C30" s="51" t="s">
        <v>121</v>
      </c>
      <c r="D30" s="6" t="s">
        <v>98</v>
      </c>
      <c r="E30" s="40" t="s">
        <v>87</v>
      </c>
      <c r="F30" s="40">
        <v>2</v>
      </c>
      <c r="G30" s="40">
        <f t="shared" si="0"/>
        <v>400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0"/>
      <c r="S30" s="40"/>
      <c r="T30" s="40">
        <f t="shared" si="1"/>
        <v>400</v>
      </c>
      <c r="U30" s="35"/>
    </row>
    <row r="31" ht="26" customHeight="1" spans="1:21">
      <c r="A31" s="22">
        <v>26</v>
      </c>
      <c r="B31" s="40" t="s">
        <v>122</v>
      </c>
      <c r="C31" s="51" t="s">
        <v>123</v>
      </c>
      <c r="D31" s="6" t="s">
        <v>67</v>
      </c>
      <c r="E31" s="40" t="s">
        <v>87</v>
      </c>
      <c r="F31" s="40">
        <v>4</v>
      </c>
      <c r="G31" s="40">
        <f t="shared" si="0"/>
        <v>800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40"/>
      <c r="S31" s="40"/>
      <c r="T31" s="40">
        <f t="shared" si="1"/>
        <v>800</v>
      </c>
      <c r="U31" s="35"/>
    </row>
    <row r="32" ht="26" customHeight="1" spans="1:21">
      <c r="A32" s="22">
        <v>27</v>
      </c>
      <c r="B32" s="40" t="s">
        <v>124</v>
      </c>
      <c r="C32" s="51" t="s">
        <v>125</v>
      </c>
      <c r="D32" s="6" t="s">
        <v>81</v>
      </c>
      <c r="E32" s="40" t="s">
        <v>87</v>
      </c>
      <c r="F32" s="40"/>
      <c r="G32" s="40">
        <f t="shared" si="0"/>
        <v>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40">
        <v>8</v>
      </c>
      <c r="S32" s="40">
        <f>R32*300</f>
        <v>2400</v>
      </c>
      <c r="T32" s="40">
        <f t="shared" si="1"/>
        <v>2400</v>
      </c>
      <c r="U32" s="35"/>
    </row>
    <row r="33" ht="26" customHeight="1" spans="1:21">
      <c r="A33" s="22">
        <v>28</v>
      </c>
      <c r="B33" s="40" t="s">
        <v>126</v>
      </c>
      <c r="C33" s="51" t="s">
        <v>127</v>
      </c>
      <c r="D33" s="6" t="s">
        <v>103</v>
      </c>
      <c r="E33" s="40" t="s">
        <v>87</v>
      </c>
      <c r="F33" s="40">
        <v>14</v>
      </c>
      <c r="G33" s="40">
        <f t="shared" si="0"/>
        <v>2800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40"/>
      <c r="S33" s="40"/>
      <c r="T33" s="40">
        <f t="shared" si="1"/>
        <v>2800</v>
      </c>
      <c r="U33" s="35"/>
    </row>
    <row r="34" ht="26" customHeight="1" spans="1:21">
      <c r="A34" s="22">
        <v>29</v>
      </c>
      <c r="B34" s="40" t="s">
        <v>128</v>
      </c>
      <c r="C34" s="51" t="s">
        <v>129</v>
      </c>
      <c r="D34" s="6" t="s">
        <v>98</v>
      </c>
      <c r="E34" s="40" t="s">
        <v>87</v>
      </c>
      <c r="F34" s="40"/>
      <c r="G34" s="40">
        <f t="shared" si="0"/>
        <v>0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40">
        <v>38</v>
      </c>
      <c r="S34" s="40">
        <f>R34*300</f>
        <v>11400</v>
      </c>
      <c r="T34" s="40">
        <f t="shared" si="1"/>
        <v>11400</v>
      </c>
      <c r="U34" s="35"/>
    </row>
    <row r="35" ht="26" customHeight="1" spans="1:21">
      <c r="A35" s="22">
        <v>30</v>
      </c>
      <c r="B35" s="40" t="s">
        <v>130</v>
      </c>
      <c r="C35" s="51" t="s">
        <v>131</v>
      </c>
      <c r="D35" s="6" t="s">
        <v>103</v>
      </c>
      <c r="E35" s="40" t="s">
        <v>29</v>
      </c>
      <c r="F35" s="40">
        <v>2</v>
      </c>
      <c r="G35" s="40">
        <f t="shared" si="0"/>
        <v>400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40"/>
      <c r="S35" s="40"/>
      <c r="T35" s="40">
        <f t="shared" si="1"/>
        <v>400</v>
      </c>
      <c r="U35" s="35"/>
    </row>
    <row r="36" ht="26" customHeight="1" spans="1:21">
      <c r="A36" s="22">
        <v>31</v>
      </c>
      <c r="B36" s="40" t="s">
        <v>132</v>
      </c>
      <c r="C36" s="51" t="s">
        <v>133</v>
      </c>
      <c r="D36" s="6" t="s">
        <v>67</v>
      </c>
      <c r="E36" s="40" t="s">
        <v>29</v>
      </c>
      <c r="F36" s="40">
        <v>5</v>
      </c>
      <c r="G36" s="40">
        <f t="shared" si="0"/>
        <v>1000</v>
      </c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40"/>
      <c r="S36" s="40"/>
      <c r="T36" s="40">
        <f t="shared" si="1"/>
        <v>1000</v>
      </c>
      <c r="U36" s="35"/>
    </row>
    <row r="37" ht="26" customHeight="1" spans="1:21">
      <c r="A37" s="22">
        <v>32</v>
      </c>
      <c r="B37" s="40" t="s">
        <v>134</v>
      </c>
      <c r="C37" s="51" t="s">
        <v>135</v>
      </c>
      <c r="D37" s="6" t="s">
        <v>103</v>
      </c>
      <c r="E37" s="40" t="s">
        <v>29</v>
      </c>
      <c r="F37" s="40">
        <v>7</v>
      </c>
      <c r="G37" s="40">
        <f t="shared" si="0"/>
        <v>1400</v>
      </c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40"/>
      <c r="S37" s="40"/>
      <c r="T37" s="40">
        <f t="shared" si="1"/>
        <v>1400</v>
      </c>
      <c r="U37" s="35"/>
    </row>
    <row r="38" ht="26" customHeight="1" spans="1:21">
      <c r="A38" s="22">
        <v>33</v>
      </c>
      <c r="B38" s="40" t="s">
        <v>136</v>
      </c>
      <c r="C38" s="51" t="s">
        <v>137</v>
      </c>
      <c r="D38" s="6" t="s">
        <v>84</v>
      </c>
      <c r="E38" s="40" t="s">
        <v>29</v>
      </c>
      <c r="F38" s="40">
        <v>2</v>
      </c>
      <c r="G38" s="40">
        <f t="shared" si="0"/>
        <v>400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40"/>
      <c r="S38" s="40"/>
      <c r="T38" s="40">
        <f t="shared" si="1"/>
        <v>400</v>
      </c>
      <c r="U38" s="35"/>
    </row>
    <row r="39" ht="26" customHeight="1" spans="1:21">
      <c r="A39" s="22">
        <v>34</v>
      </c>
      <c r="B39" s="40" t="s">
        <v>138</v>
      </c>
      <c r="C39" s="51" t="s">
        <v>139</v>
      </c>
      <c r="D39" s="6" t="s">
        <v>90</v>
      </c>
      <c r="E39" s="40" t="s">
        <v>29</v>
      </c>
      <c r="F39" s="40">
        <v>2</v>
      </c>
      <c r="G39" s="40">
        <f t="shared" ref="G39:G67" si="2">F39*200</f>
        <v>400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40"/>
      <c r="S39" s="40"/>
      <c r="T39" s="40">
        <f t="shared" ref="T39:T68" si="3">G39+I39+K39+M39+O39+S39</f>
        <v>400</v>
      </c>
      <c r="U39" s="35"/>
    </row>
    <row r="40" ht="26" customHeight="1" spans="1:21">
      <c r="A40" s="22">
        <v>35</v>
      </c>
      <c r="B40" s="40" t="s">
        <v>140</v>
      </c>
      <c r="C40" s="51" t="s">
        <v>141</v>
      </c>
      <c r="D40" s="6" t="s">
        <v>64</v>
      </c>
      <c r="E40" s="40" t="s">
        <v>29</v>
      </c>
      <c r="F40" s="40">
        <v>6</v>
      </c>
      <c r="G40" s="40">
        <f t="shared" si="2"/>
        <v>1200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0"/>
      <c r="S40" s="40"/>
      <c r="T40" s="40">
        <f t="shared" si="3"/>
        <v>1200</v>
      </c>
      <c r="U40" s="35"/>
    </row>
    <row r="41" ht="26" customHeight="1" spans="1:21">
      <c r="A41" s="22">
        <v>36</v>
      </c>
      <c r="B41" s="40" t="s">
        <v>142</v>
      </c>
      <c r="C41" s="51" t="s">
        <v>143</v>
      </c>
      <c r="D41" s="6" t="s">
        <v>95</v>
      </c>
      <c r="E41" s="40" t="s">
        <v>29</v>
      </c>
      <c r="F41" s="40">
        <v>4</v>
      </c>
      <c r="G41" s="40">
        <f t="shared" si="2"/>
        <v>800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40"/>
      <c r="S41" s="40"/>
      <c r="T41" s="40">
        <f t="shared" si="3"/>
        <v>800</v>
      </c>
      <c r="U41" s="35"/>
    </row>
    <row r="42" ht="26" customHeight="1" spans="1:21">
      <c r="A42" s="22">
        <v>37</v>
      </c>
      <c r="B42" s="40" t="s">
        <v>144</v>
      </c>
      <c r="C42" s="51" t="s">
        <v>145</v>
      </c>
      <c r="D42" s="53" t="s">
        <v>60</v>
      </c>
      <c r="E42" s="40" t="s">
        <v>29</v>
      </c>
      <c r="F42" s="40">
        <v>2</v>
      </c>
      <c r="G42" s="40">
        <f t="shared" si="2"/>
        <v>400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40"/>
      <c r="S42" s="40"/>
      <c r="T42" s="40">
        <f t="shared" si="3"/>
        <v>400</v>
      </c>
      <c r="U42" s="35"/>
    </row>
    <row r="43" ht="26" customHeight="1" spans="1:21">
      <c r="A43" s="22">
        <v>38</v>
      </c>
      <c r="B43" s="40" t="s">
        <v>146</v>
      </c>
      <c r="C43" s="51" t="s">
        <v>147</v>
      </c>
      <c r="D43" s="53" t="s">
        <v>81</v>
      </c>
      <c r="E43" s="40" t="s">
        <v>29</v>
      </c>
      <c r="F43" s="40">
        <v>2</v>
      </c>
      <c r="G43" s="40">
        <f t="shared" si="2"/>
        <v>400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40"/>
      <c r="S43" s="40"/>
      <c r="T43" s="40">
        <f t="shared" si="3"/>
        <v>400</v>
      </c>
      <c r="U43" s="35"/>
    </row>
    <row r="44" ht="26" customHeight="1" spans="1:21">
      <c r="A44" s="22">
        <v>39</v>
      </c>
      <c r="B44" s="40" t="s">
        <v>148</v>
      </c>
      <c r="C44" s="51" t="s">
        <v>149</v>
      </c>
      <c r="D44" s="6" t="s">
        <v>90</v>
      </c>
      <c r="E44" s="40" t="s">
        <v>29</v>
      </c>
      <c r="F44" s="40">
        <v>2</v>
      </c>
      <c r="G44" s="40">
        <f t="shared" si="2"/>
        <v>400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40"/>
      <c r="S44" s="40"/>
      <c r="T44" s="40">
        <f t="shared" si="3"/>
        <v>400</v>
      </c>
      <c r="U44" s="35"/>
    </row>
    <row r="45" ht="26" customHeight="1" spans="1:21">
      <c r="A45" s="22">
        <v>40</v>
      </c>
      <c r="B45" s="40" t="s">
        <v>150</v>
      </c>
      <c r="C45" s="51" t="s">
        <v>86</v>
      </c>
      <c r="D45" s="6" t="s">
        <v>67</v>
      </c>
      <c r="E45" s="40" t="s">
        <v>29</v>
      </c>
      <c r="F45" s="40">
        <v>2</v>
      </c>
      <c r="G45" s="40">
        <f t="shared" si="2"/>
        <v>400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40"/>
      <c r="S45" s="40"/>
      <c r="T45" s="40">
        <f t="shared" si="3"/>
        <v>400</v>
      </c>
      <c r="U45" s="35"/>
    </row>
    <row r="46" ht="26" customHeight="1" spans="1:21">
      <c r="A46" s="22">
        <v>41</v>
      </c>
      <c r="B46" s="40" t="s">
        <v>151</v>
      </c>
      <c r="C46" s="51" t="s">
        <v>152</v>
      </c>
      <c r="D46" s="6" t="s">
        <v>95</v>
      </c>
      <c r="E46" s="40" t="s">
        <v>29</v>
      </c>
      <c r="F46" s="40">
        <v>2</v>
      </c>
      <c r="G46" s="40">
        <f t="shared" si="2"/>
        <v>400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40"/>
      <c r="S46" s="40"/>
      <c r="T46" s="40">
        <f t="shared" si="3"/>
        <v>400</v>
      </c>
      <c r="U46" s="35"/>
    </row>
    <row r="47" ht="26" customHeight="1" spans="1:21">
      <c r="A47" s="22">
        <v>42</v>
      </c>
      <c r="B47" s="40" t="s">
        <v>153</v>
      </c>
      <c r="C47" s="51" t="s">
        <v>154</v>
      </c>
      <c r="D47" s="6" t="s">
        <v>95</v>
      </c>
      <c r="E47" s="40" t="s">
        <v>25</v>
      </c>
      <c r="F47" s="40">
        <v>2</v>
      </c>
      <c r="G47" s="40">
        <f t="shared" si="2"/>
        <v>400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40"/>
      <c r="S47" s="40"/>
      <c r="T47" s="40">
        <f t="shared" si="3"/>
        <v>400</v>
      </c>
      <c r="U47" s="35"/>
    </row>
    <row r="48" ht="26" customHeight="1" spans="1:21">
      <c r="A48" s="22">
        <v>43</v>
      </c>
      <c r="B48" s="40" t="s">
        <v>155</v>
      </c>
      <c r="C48" s="51" t="s">
        <v>156</v>
      </c>
      <c r="D48" s="6" t="s">
        <v>64</v>
      </c>
      <c r="E48" s="40" t="s">
        <v>25</v>
      </c>
      <c r="F48" s="40"/>
      <c r="G48" s="40">
        <f t="shared" si="2"/>
        <v>0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40">
        <v>10</v>
      </c>
      <c r="S48" s="40">
        <f>R48*300</f>
        <v>3000</v>
      </c>
      <c r="T48" s="40">
        <f t="shared" si="3"/>
        <v>3000</v>
      </c>
      <c r="U48" s="35"/>
    </row>
    <row r="49" ht="26" customHeight="1" spans="1:21">
      <c r="A49" s="22">
        <v>44</v>
      </c>
      <c r="B49" s="40" t="s">
        <v>157</v>
      </c>
      <c r="C49" s="51" t="s">
        <v>158</v>
      </c>
      <c r="D49" s="6" t="s">
        <v>103</v>
      </c>
      <c r="E49" s="40" t="s">
        <v>25</v>
      </c>
      <c r="F49" s="40">
        <v>2</v>
      </c>
      <c r="G49" s="40">
        <f t="shared" si="2"/>
        <v>400</v>
      </c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40"/>
      <c r="S49" s="40"/>
      <c r="T49" s="40">
        <f t="shared" si="3"/>
        <v>400</v>
      </c>
      <c r="U49" s="35"/>
    </row>
    <row r="50" ht="26" customHeight="1" spans="1:21">
      <c r="A50" s="22">
        <v>45</v>
      </c>
      <c r="B50" s="40" t="s">
        <v>159</v>
      </c>
      <c r="C50" s="54" t="s">
        <v>160</v>
      </c>
      <c r="D50" s="6" t="s">
        <v>60</v>
      </c>
      <c r="E50" s="40" t="s">
        <v>25</v>
      </c>
      <c r="F50" s="40">
        <v>2</v>
      </c>
      <c r="G50" s="40">
        <f t="shared" si="2"/>
        <v>400</v>
      </c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40"/>
      <c r="S50" s="40"/>
      <c r="T50" s="40">
        <f t="shared" si="3"/>
        <v>400</v>
      </c>
      <c r="U50" s="35"/>
    </row>
    <row r="51" ht="26" customHeight="1" spans="1:21">
      <c r="A51" s="22">
        <v>46</v>
      </c>
      <c r="B51" s="40" t="s">
        <v>161</v>
      </c>
      <c r="C51" s="51" t="s">
        <v>162</v>
      </c>
      <c r="D51" s="6" t="s">
        <v>103</v>
      </c>
      <c r="E51" s="40" t="s">
        <v>25</v>
      </c>
      <c r="F51" s="40">
        <v>2</v>
      </c>
      <c r="G51" s="40">
        <f t="shared" si="2"/>
        <v>400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40"/>
      <c r="S51" s="40"/>
      <c r="T51" s="40">
        <f t="shared" si="3"/>
        <v>400</v>
      </c>
      <c r="U51" s="35"/>
    </row>
    <row r="52" ht="26" customHeight="1" spans="1:21">
      <c r="A52" s="22">
        <v>47</v>
      </c>
      <c r="B52" s="40" t="s">
        <v>163</v>
      </c>
      <c r="C52" s="51" t="s">
        <v>164</v>
      </c>
      <c r="D52" s="6" t="s">
        <v>95</v>
      </c>
      <c r="E52" s="40" t="s">
        <v>25</v>
      </c>
      <c r="F52" s="40">
        <v>2</v>
      </c>
      <c r="G52" s="40">
        <f t="shared" si="2"/>
        <v>400</v>
      </c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40"/>
      <c r="S52" s="40"/>
      <c r="T52" s="40">
        <f t="shared" si="3"/>
        <v>400</v>
      </c>
      <c r="U52" s="35"/>
    </row>
    <row r="53" ht="26" customHeight="1" spans="1:21">
      <c r="A53" s="22">
        <v>48</v>
      </c>
      <c r="B53" s="40" t="s">
        <v>165</v>
      </c>
      <c r="C53" s="51" t="s">
        <v>166</v>
      </c>
      <c r="D53" s="6" t="s">
        <v>167</v>
      </c>
      <c r="E53" s="40" t="s">
        <v>25</v>
      </c>
      <c r="F53" s="40"/>
      <c r="G53" s="40">
        <f t="shared" si="2"/>
        <v>0</v>
      </c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40">
        <v>8</v>
      </c>
      <c r="S53" s="40">
        <f>R53*300</f>
        <v>2400</v>
      </c>
      <c r="T53" s="40">
        <f t="shared" si="3"/>
        <v>2400</v>
      </c>
      <c r="U53" s="35"/>
    </row>
    <row r="54" ht="26" customHeight="1" spans="1:21">
      <c r="A54" s="22">
        <v>49</v>
      </c>
      <c r="B54" s="40" t="s">
        <v>168</v>
      </c>
      <c r="C54" s="51" t="s">
        <v>169</v>
      </c>
      <c r="D54" s="6" t="s">
        <v>67</v>
      </c>
      <c r="E54" s="40" t="s">
        <v>25</v>
      </c>
      <c r="F54" s="40">
        <v>2</v>
      </c>
      <c r="G54" s="40">
        <f t="shared" si="2"/>
        <v>400</v>
      </c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40"/>
      <c r="S54" s="40"/>
      <c r="T54" s="40">
        <f t="shared" si="3"/>
        <v>400</v>
      </c>
      <c r="U54" s="35"/>
    </row>
    <row r="55" ht="26" customHeight="1" spans="1:21">
      <c r="A55" s="22">
        <v>50</v>
      </c>
      <c r="B55" s="40" t="s">
        <v>170</v>
      </c>
      <c r="C55" s="51" t="s">
        <v>171</v>
      </c>
      <c r="D55" s="6" t="s">
        <v>64</v>
      </c>
      <c r="E55" s="40" t="s">
        <v>25</v>
      </c>
      <c r="F55" s="40">
        <v>2</v>
      </c>
      <c r="G55" s="40">
        <f t="shared" si="2"/>
        <v>400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40"/>
      <c r="S55" s="40"/>
      <c r="T55" s="40">
        <f t="shared" si="3"/>
        <v>400</v>
      </c>
      <c r="U55" s="35"/>
    </row>
    <row r="56" ht="26" customHeight="1" spans="1:21">
      <c r="A56" s="22">
        <v>51</v>
      </c>
      <c r="B56" s="40" t="s">
        <v>172</v>
      </c>
      <c r="C56" s="51" t="s">
        <v>173</v>
      </c>
      <c r="D56" s="6" t="s">
        <v>95</v>
      </c>
      <c r="E56" s="40" t="s">
        <v>25</v>
      </c>
      <c r="F56" s="40">
        <v>2</v>
      </c>
      <c r="G56" s="40">
        <f t="shared" si="2"/>
        <v>400</v>
      </c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40"/>
      <c r="S56" s="40"/>
      <c r="T56" s="40">
        <f t="shared" si="3"/>
        <v>400</v>
      </c>
      <c r="U56" s="35"/>
    </row>
    <row r="57" ht="26" customHeight="1" spans="1:21">
      <c r="A57" s="22">
        <v>52</v>
      </c>
      <c r="B57" s="40" t="s">
        <v>174</v>
      </c>
      <c r="C57" s="51" t="s">
        <v>175</v>
      </c>
      <c r="D57" s="6" t="s">
        <v>103</v>
      </c>
      <c r="E57" s="40" t="s">
        <v>25</v>
      </c>
      <c r="F57" s="40">
        <v>2</v>
      </c>
      <c r="G57" s="40">
        <f t="shared" si="2"/>
        <v>400</v>
      </c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40"/>
      <c r="S57" s="40"/>
      <c r="T57" s="40">
        <f t="shared" si="3"/>
        <v>400</v>
      </c>
      <c r="U57" s="35"/>
    </row>
    <row r="58" ht="26" customHeight="1" spans="1:21">
      <c r="A58" s="22">
        <v>53</v>
      </c>
      <c r="B58" s="40" t="s">
        <v>176</v>
      </c>
      <c r="C58" s="51" t="s">
        <v>177</v>
      </c>
      <c r="D58" s="6" t="s">
        <v>64</v>
      </c>
      <c r="E58" s="40" t="s">
        <v>25</v>
      </c>
      <c r="F58" s="40">
        <v>2</v>
      </c>
      <c r="G58" s="40">
        <f t="shared" si="2"/>
        <v>400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40"/>
      <c r="S58" s="40"/>
      <c r="T58" s="40">
        <f t="shared" si="3"/>
        <v>400</v>
      </c>
      <c r="U58" s="35"/>
    </row>
    <row r="59" ht="26" customHeight="1" spans="1:21">
      <c r="A59" s="22">
        <v>54</v>
      </c>
      <c r="B59" s="40" t="s">
        <v>178</v>
      </c>
      <c r="C59" s="51" t="s">
        <v>179</v>
      </c>
      <c r="D59" s="6" t="s">
        <v>95</v>
      </c>
      <c r="E59" s="40" t="s">
        <v>25</v>
      </c>
      <c r="F59" s="40">
        <v>2</v>
      </c>
      <c r="G59" s="40">
        <f t="shared" si="2"/>
        <v>400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40"/>
      <c r="S59" s="40"/>
      <c r="T59" s="40">
        <f t="shared" si="3"/>
        <v>400</v>
      </c>
      <c r="U59" s="35"/>
    </row>
    <row r="60" ht="26" customHeight="1" spans="1:21">
      <c r="A60" s="22">
        <v>55</v>
      </c>
      <c r="B60" s="40" t="s">
        <v>180</v>
      </c>
      <c r="C60" s="51" t="s">
        <v>181</v>
      </c>
      <c r="D60" s="6" t="s">
        <v>98</v>
      </c>
      <c r="E60" s="40" t="s">
        <v>25</v>
      </c>
      <c r="F60" s="40">
        <v>2</v>
      </c>
      <c r="G60" s="40">
        <f t="shared" si="2"/>
        <v>400</v>
      </c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40"/>
      <c r="S60" s="40"/>
      <c r="T60" s="40">
        <f t="shared" si="3"/>
        <v>400</v>
      </c>
      <c r="U60" s="35"/>
    </row>
    <row r="61" ht="26" customHeight="1" spans="1:21">
      <c r="A61" s="22">
        <v>56</v>
      </c>
      <c r="B61" s="40" t="s">
        <v>182</v>
      </c>
      <c r="C61" s="51" t="s">
        <v>183</v>
      </c>
      <c r="D61" s="26" t="s">
        <v>98</v>
      </c>
      <c r="E61" s="40" t="s">
        <v>25</v>
      </c>
      <c r="F61" s="40">
        <v>2</v>
      </c>
      <c r="G61" s="40">
        <f t="shared" si="2"/>
        <v>400</v>
      </c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40"/>
      <c r="S61" s="40"/>
      <c r="T61" s="40">
        <f t="shared" si="3"/>
        <v>400</v>
      </c>
      <c r="U61" s="35"/>
    </row>
    <row r="62" ht="26" customHeight="1" spans="1:21">
      <c r="A62" s="22">
        <v>57</v>
      </c>
      <c r="B62" s="40" t="s">
        <v>184</v>
      </c>
      <c r="C62" s="51" t="s">
        <v>185</v>
      </c>
      <c r="D62" s="6" t="s">
        <v>95</v>
      </c>
      <c r="E62" s="40" t="s">
        <v>25</v>
      </c>
      <c r="F62" s="40">
        <v>2</v>
      </c>
      <c r="G62" s="40">
        <f t="shared" si="2"/>
        <v>400</v>
      </c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40"/>
      <c r="S62" s="40"/>
      <c r="T62" s="40">
        <f t="shared" si="3"/>
        <v>400</v>
      </c>
      <c r="U62" s="35"/>
    </row>
    <row r="63" ht="26" customHeight="1" spans="1:21">
      <c r="A63" s="22">
        <v>58</v>
      </c>
      <c r="B63" s="40" t="s">
        <v>186</v>
      </c>
      <c r="C63" s="51" t="s">
        <v>187</v>
      </c>
      <c r="D63" s="53" t="s">
        <v>115</v>
      </c>
      <c r="E63" s="40" t="s">
        <v>25</v>
      </c>
      <c r="F63" s="40">
        <v>5</v>
      </c>
      <c r="G63" s="40">
        <f t="shared" si="2"/>
        <v>1000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40"/>
      <c r="S63" s="40"/>
      <c r="T63" s="40">
        <f t="shared" si="3"/>
        <v>1000</v>
      </c>
      <c r="U63" s="35"/>
    </row>
    <row r="64" ht="26" customHeight="1" spans="1:21">
      <c r="A64" s="22">
        <v>59</v>
      </c>
      <c r="B64" s="40" t="s">
        <v>188</v>
      </c>
      <c r="C64" s="51" t="s">
        <v>189</v>
      </c>
      <c r="D64" s="53" t="s">
        <v>90</v>
      </c>
      <c r="E64" s="40" t="s">
        <v>25</v>
      </c>
      <c r="F64" s="40">
        <v>3</v>
      </c>
      <c r="G64" s="40">
        <f t="shared" si="2"/>
        <v>600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40"/>
      <c r="S64" s="40"/>
      <c r="T64" s="40">
        <f t="shared" si="3"/>
        <v>600</v>
      </c>
      <c r="U64" s="35"/>
    </row>
    <row r="65" ht="26" customHeight="1" spans="1:21">
      <c r="A65" s="22">
        <v>60</v>
      </c>
      <c r="B65" s="40" t="s">
        <v>190</v>
      </c>
      <c r="C65" s="51" t="s">
        <v>191</v>
      </c>
      <c r="D65" s="6" t="s">
        <v>64</v>
      </c>
      <c r="E65" s="40" t="s">
        <v>25</v>
      </c>
      <c r="F65" s="40">
        <v>2</v>
      </c>
      <c r="G65" s="40">
        <f t="shared" si="2"/>
        <v>400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40"/>
      <c r="S65" s="40"/>
      <c r="T65" s="40">
        <f t="shared" si="3"/>
        <v>400</v>
      </c>
      <c r="U65" s="35"/>
    </row>
    <row r="66" ht="26" customHeight="1" spans="1:21">
      <c r="A66" s="22">
        <v>61</v>
      </c>
      <c r="B66" s="40" t="s">
        <v>192</v>
      </c>
      <c r="C66" s="51" t="s">
        <v>193</v>
      </c>
      <c r="D66" s="6" t="s">
        <v>84</v>
      </c>
      <c r="E66" s="40" t="s">
        <v>25</v>
      </c>
      <c r="F66" s="40">
        <v>2</v>
      </c>
      <c r="G66" s="40">
        <f t="shared" si="2"/>
        <v>400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40"/>
      <c r="S66" s="40"/>
      <c r="T66" s="40">
        <f t="shared" si="3"/>
        <v>400</v>
      </c>
      <c r="U66" s="35"/>
    </row>
    <row r="67" ht="26" customHeight="1" spans="1:21">
      <c r="A67" s="22">
        <v>62</v>
      </c>
      <c r="B67" s="40" t="s">
        <v>194</v>
      </c>
      <c r="C67" s="51" t="s">
        <v>195</v>
      </c>
      <c r="D67" s="53" t="s">
        <v>84</v>
      </c>
      <c r="E67" s="40" t="s">
        <v>25</v>
      </c>
      <c r="F67" s="40">
        <v>2</v>
      </c>
      <c r="G67" s="40">
        <f t="shared" si="2"/>
        <v>400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40"/>
      <c r="S67" s="40"/>
      <c r="T67" s="40">
        <f t="shared" si="3"/>
        <v>400</v>
      </c>
      <c r="U67" s="35"/>
    </row>
    <row r="68" ht="26" customHeight="1" spans="1:21">
      <c r="A68" s="55" t="s">
        <v>196</v>
      </c>
      <c r="B68" s="56"/>
      <c r="C68" s="57"/>
      <c r="D68" s="57"/>
      <c r="E68" s="58"/>
      <c r="F68" s="58">
        <f>SUM(F6:F67)</f>
        <v>185</v>
      </c>
      <c r="G68" s="58">
        <f>SUM(G6:G67)</f>
        <v>37000</v>
      </c>
      <c r="H68" s="58"/>
      <c r="I68" s="58"/>
      <c r="J68" s="58"/>
      <c r="K68" s="58"/>
      <c r="L68" s="58"/>
      <c r="M68" s="58"/>
      <c r="N68" s="58">
        <f>SUM(N6:N67)</f>
        <v>72</v>
      </c>
      <c r="O68" s="58">
        <f>SUM(O6:O67)</f>
        <v>14400</v>
      </c>
      <c r="P68" s="58"/>
      <c r="Q68" s="58"/>
      <c r="R68" s="58">
        <f>SUM(R6:R67)</f>
        <v>75</v>
      </c>
      <c r="S68" s="58">
        <f>SUM(S6:S67)</f>
        <v>22500</v>
      </c>
      <c r="T68" s="21">
        <f t="shared" si="3"/>
        <v>73900</v>
      </c>
      <c r="U68" s="35"/>
    </row>
  </sheetData>
  <mergeCells count="24">
    <mergeCell ref="A1:U1"/>
    <mergeCell ref="A2:U2"/>
    <mergeCell ref="F3:M3"/>
    <mergeCell ref="N3:O3"/>
    <mergeCell ref="P3:Q3"/>
    <mergeCell ref="R3:S3"/>
    <mergeCell ref="F4:G4"/>
    <mergeCell ref="H4:I4"/>
    <mergeCell ref="J4:K4"/>
    <mergeCell ref="L4:M4"/>
    <mergeCell ref="A68:B68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  <mergeCell ref="U3:U5"/>
  </mergeCells>
  <pageMargins left="0.826388888888889" right="0.259027777777778" top="1" bottom="1" header="0.511805555555556" footer="0.511805555555556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workbookViewId="0">
      <selection activeCell="V6" sqref="V6:V16"/>
    </sheetView>
  </sheetViews>
  <sheetFormatPr defaultColWidth="9" defaultRowHeight="13.5"/>
  <cols>
    <col min="1" max="1" width="2.75" customWidth="1"/>
    <col min="2" max="2" width="7.625" customWidth="1"/>
    <col min="3" max="3" width="22.125" customWidth="1"/>
    <col min="4" max="4" width="25.625" customWidth="1"/>
    <col min="5" max="5" width="5.875" customWidth="1"/>
    <col min="6" max="6" width="3.75" customWidth="1"/>
    <col min="7" max="7" width="5.84166666666667" customWidth="1"/>
    <col min="8" max="10" width="3.75" customWidth="1"/>
    <col min="11" max="11" width="5" customWidth="1"/>
    <col min="12" max="12" width="2.74166666666667" customWidth="1"/>
    <col min="13" max="13" width="2.5" customWidth="1"/>
    <col min="14" max="14" width="2.375" customWidth="1"/>
    <col min="15" max="15" width="2.875" customWidth="1"/>
    <col min="16" max="16" width="3.08333333333333" customWidth="1"/>
    <col min="17" max="17" width="3.125" customWidth="1"/>
    <col min="18" max="18" width="3.75" customWidth="1"/>
    <col min="19" max="19" width="7.125" customWidth="1"/>
    <col min="21" max="21" width="5.25" customWidth="1"/>
    <col min="22" max="22" width="25.625" customWidth="1"/>
  </cols>
  <sheetData>
    <row r="1" ht="28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8.75" spans="1:21">
      <c r="A2" s="2" t="s">
        <v>197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42" customHeight="1" spans="1:21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/>
      <c r="H3" s="10"/>
      <c r="I3" s="10"/>
      <c r="J3" s="10"/>
      <c r="K3" s="10"/>
      <c r="L3" s="10"/>
      <c r="M3" s="10"/>
      <c r="N3" s="10" t="s">
        <v>8</v>
      </c>
      <c r="O3" s="10"/>
      <c r="P3" s="10" t="s">
        <v>9</v>
      </c>
      <c r="Q3" s="10"/>
      <c r="R3" s="10" t="s">
        <v>10</v>
      </c>
      <c r="S3" s="10"/>
      <c r="T3" s="10" t="s">
        <v>11</v>
      </c>
      <c r="U3" s="3" t="s">
        <v>12</v>
      </c>
    </row>
    <row r="4" ht="18" customHeight="1" spans="1:21">
      <c r="A4" s="10"/>
      <c r="B4" s="10"/>
      <c r="C4" s="12"/>
      <c r="D4" s="12"/>
      <c r="E4" s="10"/>
      <c r="F4" s="10" t="s">
        <v>13</v>
      </c>
      <c r="G4" s="10"/>
      <c r="H4" s="10" t="s">
        <v>14</v>
      </c>
      <c r="I4" s="10"/>
      <c r="J4" s="10" t="s">
        <v>15</v>
      </c>
      <c r="K4" s="10"/>
      <c r="L4" s="10" t="s">
        <v>16</v>
      </c>
      <c r="M4" s="10"/>
      <c r="N4" s="10" t="s">
        <v>17</v>
      </c>
      <c r="O4" s="10" t="s">
        <v>18</v>
      </c>
      <c r="P4" s="10" t="s">
        <v>17</v>
      </c>
      <c r="Q4" s="10" t="s">
        <v>18</v>
      </c>
      <c r="R4" s="10" t="s">
        <v>19</v>
      </c>
      <c r="S4" s="10" t="s">
        <v>18</v>
      </c>
      <c r="T4" s="10"/>
      <c r="U4" s="3"/>
    </row>
    <row r="5" ht="30.95" customHeight="1" spans="1:21">
      <c r="A5" s="10"/>
      <c r="B5" s="10"/>
      <c r="C5" s="13"/>
      <c r="D5" s="13"/>
      <c r="E5" s="10"/>
      <c r="F5" s="14" t="s">
        <v>20</v>
      </c>
      <c r="G5" s="14" t="s">
        <v>18</v>
      </c>
      <c r="H5" s="14" t="s">
        <v>21</v>
      </c>
      <c r="I5" s="14" t="s">
        <v>18</v>
      </c>
      <c r="J5" s="14" t="s">
        <v>20</v>
      </c>
      <c r="K5" s="14" t="s">
        <v>18</v>
      </c>
      <c r="L5" s="14" t="s">
        <v>21</v>
      </c>
      <c r="M5" s="14" t="s">
        <v>18</v>
      </c>
      <c r="N5" s="10"/>
      <c r="O5" s="10"/>
      <c r="P5" s="10"/>
      <c r="Q5" s="10"/>
      <c r="R5" s="10"/>
      <c r="S5" s="10"/>
      <c r="T5" s="10"/>
      <c r="U5" s="3"/>
    </row>
    <row r="6" ht="25" customHeight="1" spans="1:21">
      <c r="A6" s="40">
        <v>1</v>
      </c>
      <c r="B6" s="40" t="s">
        <v>198</v>
      </c>
      <c r="C6" s="45" t="s">
        <v>199</v>
      </c>
      <c r="D6" s="46" t="s">
        <v>200</v>
      </c>
      <c r="E6" s="40" t="s">
        <v>61</v>
      </c>
      <c r="F6" s="6"/>
      <c r="G6" s="6"/>
      <c r="H6" s="5"/>
      <c r="I6" s="5"/>
      <c r="J6" s="6"/>
      <c r="K6" s="6"/>
      <c r="L6" s="5"/>
      <c r="M6" s="6"/>
      <c r="N6" s="5"/>
      <c r="O6" s="5"/>
      <c r="P6" s="5"/>
      <c r="Q6" s="5"/>
      <c r="R6" s="6">
        <v>10</v>
      </c>
      <c r="S6" s="6">
        <v>3000</v>
      </c>
      <c r="T6" s="6">
        <f t="shared" ref="T6:T16" si="0">G6+I6+K6+M6+O6+Q6+S6</f>
        <v>3000</v>
      </c>
      <c r="U6" s="5"/>
    </row>
    <row r="7" ht="25" customHeight="1" spans="1:21">
      <c r="A7" s="40">
        <v>2</v>
      </c>
      <c r="B7" s="40" t="s">
        <v>201</v>
      </c>
      <c r="C7" s="45" t="s">
        <v>202</v>
      </c>
      <c r="D7" s="16" t="s">
        <v>203</v>
      </c>
      <c r="E7" s="40" t="s">
        <v>61</v>
      </c>
      <c r="F7" s="6"/>
      <c r="G7" s="6"/>
      <c r="H7" s="5"/>
      <c r="I7" s="5"/>
      <c r="J7" s="6"/>
      <c r="K7" s="6"/>
      <c r="L7" s="5"/>
      <c r="M7" s="6"/>
      <c r="N7" s="5"/>
      <c r="O7" s="5"/>
      <c r="P7" s="5"/>
      <c r="Q7" s="5"/>
      <c r="R7" s="6">
        <v>5</v>
      </c>
      <c r="S7" s="6">
        <v>1500</v>
      </c>
      <c r="T7" s="6">
        <f t="shared" si="0"/>
        <v>1500</v>
      </c>
      <c r="U7" s="5"/>
    </row>
    <row r="8" ht="25" customHeight="1" spans="1:21">
      <c r="A8" s="40">
        <v>3</v>
      </c>
      <c r="B8" s="40" t="s">
        <v>204</v>
      </c>
      <c r="C8" s="45" t="s">
        <v>205</v>
      </c>
      <c r="D8" s="47" t="s">
        <v>206</v>
      </c>
      <c r="E8" s="40" t="s">
        <v>61</v>
      </c>
      <c r="F8" s="6"/>
      <c r="G8" s="6"/>
      <c r="H8" s="5"/>
      <c r="I8" s="5"/>
      <c r="J8" s="6"/>
      <c r="K8" s="6"/>
      <c r="L8" s="5"/>
      <c r="M8" s="6"/>
      <c r="N8" s="5"/>
      <c r="O8" s="5"/>
      <c r="P8" s="5"/>
      <c r="Q8" s="5"/>
      <c r="R8" s="6">
        <v>5</v>
      </c>
      <c r="S8" s="6">
        <v>1500</v>
      </c>
      <c r="T8" s="6">
        <f t="shared" si="0"/>
        <v>1500</v>
      </c>
      <c r="U8" s="5"/>
    </row>
    <row r="9" ht="25" customHeight="1" spans="1:21">
      <c r="A9" s="40">
        <v>4</v>
      </c>
      <c r="B9" s="40" t="s">
        <v>207</v>
      </c>
      <c r="C9" s="45" t="s">
        <v>208</v>
      </c>
      <c r="D9" s="47" t="s">
        <v>209</v>
      </c>
      <c r="E9" s="40" t="s">
        <v>61</v>
      </c>
      <c r="F9" s="6">
        <v>2</v>
      </c>
      <c r="G9" s="6">
        <v>400</v>
      </c>
      <c r="H9" s="5"/>
      <c r="I9" s="5"/>
      <c r="J9" s="6"/>
      <c r="K9" s="6"/>
      <c r="L9" s="5"/>
      <c r="M9" s="6"/>
      <c r="N9" s="5"/>
      <c r="O9" s="5"/>
      <c r="P9" s="5"/>
      <c r="Q9" s="5"/>
      <c r="R9" s="6"/>
      <c r="S9" s="6"/>
      <c r="T9" s="6">
        <f t="shared" si="0"/>
        <v>400</v>
      </c>
      <c r="U9" s="5"/>
    </row>
    <row r="10" ht="25" customHeight="1" spans="1:21">
      <c r="A10" s="40">
        <v>5</v>
      </c>
      <c r="B10" s="40" t="s">
        <v>210</v>
      </c>
      <c r="C10" s="17" t="s">
        <v>211</v>
      </c>
      <c r="D10" s="47" t="s">
        <v>209</v>
      </c>
      <c r="E10" s="40" t="s">
        <v>87</v>
      </c>
      <c r="F10" s="6"/>
      <c r="G10" s="6"/>
      <c r="H10" s="5"/>
      <c r="I10" s="5"/>
      <c r="J10" s="6">
        <v>6</v>
      </c>
      <c r="K10" s="6">
        <v>4800</v>
      </c>
      <c r="L10" s="5"/>
      <c r="M10" s="6"/>
      <c r="N10" s="5"/>
      <c r="O10" s="5"/>
      <c r="P10" s="5"/>
      <c r="Q10" s="5"/>
      <c r="R10" s="6">
        <v>7</v>
      </c>
      <c r="S10" s="6">
        <v>2100</v>
      </c>
      <c r="T10" s="6">
        <f t="shared" si="0"/>
        <v>6900</v>
      </c>
      <c r="U10" s="5"/>
    </row>
    <row r="11" ht="25" customHeight="1" spans="1:21">
      <c r="A11" s="40">
        <v>6</v>
      </c>
      <c r="B11" s="40" t="s">
        <v>212</v>
      </c>
      <c r="C11" s="48" t="s">
        <v>41</v>
      </c>
      <c r="D11" s="16" t="s">
        <v>213</v>
      </c>
      <c r="E11" s="40" t="s">
        <v>87</v>
      </c>
      <c r="F11" s="6"/>
      <c r="G11" s="6"/>
      <c r="H11" s="5"/>
      <c r="I11" s="5"/>
      <c r="J11" s="6"/>
      <c r="K11" s="6"/>
      <c r="L11" s="5"/>
      <c r="M11" s="6"/>
      <c r="N11" s="5"/>
      <c r="O11" s="5"/>
      <c r="P11" s="5"/>
      <c r="Q11" s="5"/>
      <c r="R11" s="6">
        <v>5</v>
      </c>
      <c r="S11" s="6">
        <v>1500</v>
      </c>
      <c r="T11" s="6">
        <f t="shared" si="0"/>
        <v>1500</v>
      </c>
      <c r="U11" s="5"/>
    </row>
    <row r="12" ht="25" customHeight="1" spans="1:21">
      <c r="A12" s="40">
        <v>7</v>
      </c>
      <c r="B12" s="40" t="s">
        <v>214</v>
      </c>
      <c r="C12" s="48" t="s">
        <v>215</v>
      </c>
      <c r="D12" s="47" t="s">
        <v>216</v>
      </c>
      <c r="E12" s="40" t="s">
        <v>25</v>
      </c>
      <c r="F12" s="6">
        <v>5</v>
      </c>
      <c r="G12" s="6">
        <v>1000</v>
      </c>
      <c r="H12" s="5"/>
      <c r="I12" s="5"/>
      <c r="J12" s="6"/>
      <c r="K12" s="6"/>
      <c r="L12" s="5"/>
      <c r="M12" s="6"/>
      <c r="N12" s="5"/>
      <c r="O12" s="5"/>
      <c r="P12" s="5"/>
      <c r="Q12" s="5"/>
      <c r="R12" s="6"/>
      <c r="S12" s="6"/>
      <c r="T12" s="6">
        <f t="shared" si="0"/>
        <v>1000</v>
      </c>
      <c r="U12" s="5"/>
    </row>
    <row r="13" ht="25" customHeight="1" spans="1:21">
      <c r="A13" s="40">
        <v>8</v>
      </c>
      <c r="B13" s="40" t="s">
        <v>217</v>
      </c>
      <c r="C13" s="48" t="s">
        <v>218</v>
      </c>
      <c r="D13" s="46" t="s">
        <v>203</v>
      </c>
      <c r="E13" s="40" t="s">
        <v>55</v>
      </c>
      <c r="F13" s="6"/>
      <c r="G13" s="6"/>
      <c r="H13" s="5"/>
      <c r="I13" s="5"/>
      <c r="J13" s="6"/>
      <c r="K13" s="6"/>
      <c r="L13" s="5"/>
      <c r="M13" s="6"/>
      <c r="N13" s="5"/>
      <c r="O13" s="5"/>
      <c r="P13" s="5"/>
      <c r="Q13" s="5"/>
      <c r="R13" s="6">
        <v>10</v>
      </c>
      <c r="S13" s="6">
        <v>3000</v>
      </c>
      <c r="T13" s="6">
        <f t="shared" si="0"/>
        <v>3000</v>
      </c>
      <c r="U13" s="5"/>
    </row>
    <row r="14" ht="25" customHeight="1" spans="1:21">
      <c r="A14" s="40">
        <v>9</v>
      </c>
      <c r="B14" s="40" t="s">
        <v>219</v>
      </c>
      <c r="C14" s="17" t="s">
        <v>220</v>
      </c>
      <c r="D14" s="16" t="s">
        <v>209</v>
      </c>
      <c r="E14" s="40" t="s">
        <v>51</v>
      </c>
      <c r="F14" s="6"/>
      <c r="G14" s="6"/>
      <c r="H14" s="5"/>
      <c r="I14" s="5"/>
      <c r="J14" s="6"/>
      <c r="K14" s="6"/>
      <c r="L14" s="5"/>
      <c r="M14" s="6"/>
      <c r="N14" s="5"/>
      <c r="O14" s="5"/>
      <c r="P14" s="5"/>
      <c r="Q14" s="5"/>
      <c r="R14" s="6">
        <v>45</v>
      </c>
      <c r="S14" s="6">
        <v>13500</v>
      </c>
      <c r="T14" s="6">
        <f t="shared" si="0"/>
        <v>13500</v>
      </c>
      <c r="U14" s="5"/>
    </row>
    <row r="15" ht="25" customHeight="1" spans="1:21">
      <c r="A15" s="40">
        <v>10</v>
      </c>
      <c r="B15" s="40" t="s">
        <v>221</v>
      </c>
      <c r="C15" s="17" t="s">
        <v>222</v>
      </c>
      <c r="D15" s="16" t="s">
        <v>200</v>
      </c>
      <c r="E15" s="40" t="s">
        <v>51</v>
      </c>
      <c r="F15" s="6">
        <v>4</v>
      </c>
      <c r="G15" s="6">
        <v>800</v>
      </c>
      <c r="H15" s="5"/>
      <c r="I15" s="5"/>
      <c r="J15" s="6"/>
      <c r="K15" s="6"/>
      <c r="L15" s="5"/>
      <c r="M15" s="6"/>
      <c r="N15" s="5"/>
      <c r="O15" s="5"/>
      <c r="P15" s="5"/>
      <c r="Q15" s="5"/>
      <c r="R15" s="6"/>
      <c r="S15" s="6"/>
      <c r="T15" s="6">
        <f t="shared" si="0"/>
        <v>800</v>
      </c>
      <c r="U15" s="5"/>
    </row>
    <row r="16" ht="25" customHeight="1" spans="1:21">
      <c r="A16" s="40">
        <v>11</v>
      </c>
      <c r="B16" s="40" t="s">
        <v>223</v>
      </c>
      <c r="C16" s="17" t="s">
        <v>224</v>
      </c>
      <c r="D16" s="16" t="s">
        <v>225</v>
      </c>
      <c r="E16" s="40" t="s">
        <v>51</v>
      </c>
      <c r="F16" s="6">
        <v>2</v>
      </c>
      <c r="G16" s="6">
        <v>400</v>
      </c>
      <c r="H16" s="5"/>
      <c r="I16" s="5"/>
      <c r="J16" s="6"/>
      <c r="K16" s="6"/>
      <c r="L16" s="5"/>
      <c r="M16" s="6"/>
      <c r="N16" s="5"/>
      <c r="O16" s="6"/>
      <c r="P16" s="5"/>
      <c r="Q16" s="5"/>
      <c r="R16" s="6"/>
      <c r="S16" s="6"/>
      <c r="T16" s="6">
        <f t="shared" si="0"/>
        <v>400</v>
      </c>
      <c r="U16" s="5"/>
    </row>
    <row r="17" ht="25" customHeight="1" spans="1:21">
      <c r="A17" s="49" t="s">
        <v>56</v>
      </c>
      <c r="B17" s="49"/>
      <c r="C17" s="50"/>
      <c r="D17" s="50"/>
      <c r="E17" s="22"/>
      <c r="F17" s="5">
        <f t="shared" ref="F17:O17" si="1">SUM(F6:F16)</f>
        <v>13</v>
      </c>
      <c r="G17" s="5">
        <f t="shared" si="1"/>
        <v>2600</v>
      </c>
      <c r="H17" s="5">
        <f t="shared" si="1"/>
        <v>0</v>
      </c>
      <c r="I17" s="5">
        <f t="shared" si="1"/>
        <v>0</v>
      </c>
      <c r="J17" s="5">
        <f t="shared" si="1"/>
        <v>6</v>
      </c>
      <c r="K17" s="5">
        <f t="shared" si="1"/>
        <v>4800</v>
      </c>
      <c r="L17" s="5">
        <f t="shared" si="1"/>
        <v>0</v>
      </c>
      <c r="M17" s="5">
        <f t="shared" si="1"/>
        <v>0</v>
      </c>
      <c r="N17" s="5">
        <f t="shared" si="1"/>
        <v>0</v>
      </c>
      <c r="O17" s="5">
        <f t="shared" si="1"/>
        <v>0</v>
      </c>
      <c r="P17" s="5"/>
      <c r="Q17" s="5"/>
      <c r="R17" s="5">
        <f>SUM(R6:R16)</f>
        <v>87</v>
      </c>
      <c r="S17" s="5">
        <f>SUM(S6:S16)</f>
        <v>26100</v>
      </c>
      <c r="T17" s="5">
        <f>SUM(T6:T16)</f>
        <v>33500</v>
      </c>
      <c r="U17" s="5"/>
    </row>
  </sheetData>
  <mergeCells count="24">
    <mergeCell ref="A1:U1"/>
    <mergeCell ref="A2:U2"/>
    <mergeCell ref="F3:M3"/>
    <mergeCell ref="N3:O3"/>
    <mergeCell ref="P3:Q3"/>
    <mergeCell ref="R3:S3"/>
    <mergeCell ref="F4:G4"/>
    <mergeCell ref="H4:I4"/>
    <mergeCell ref="J4:K4"/>
    <mergeCell ref="L4:M4"/>
    <mergeCell ref="A17:B17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  <mergeCell ref="U3:U5"/>
  </mergeCells>
  <pageMargins left="0.75" right="0.75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V6" sqref="V6:V10"/>
    </sheetView>
  </sheetViews>
  <sheetFormatPr defaultColWidth="9" defaultRowHeight="13.5"/>
  <cols>
    <col min="1" max="1" width="3.125" customWidth="1"/>
    <col min="2" max="2" width="7.25" customWidth="1"/>
    <col min="3" max="3" width="19.75" customWidth="1"/>
    <col min="4" max="4" width="23.625" customWidth="1"/>
    <col min="5" max="5" width="5.25" customWidth="1"/>
    <col min="6" max="6" width="4" customWidth="1"/>
    <col min="7" max="7" width="7.55" customWidth="1"/>
    <col min="8" max="13" width="2.875" customWidth="1"/>
    <col min="14" max="14" width="4.875" customWidth="1"/>
    <col min="15" max="15" width="7.75" customWidth="1"/>
    <col min="16" max="19" width="3.375" customWidth="1"/>
    <col min="20" max="20" width="7.375" customWidth="1"/>
    <col min="21" max="21" width="10.625" customWidth="1"/>
    <col min="22" max="22" width="25.125" customWidth="1"/>
  </cols>
  <sheetData>
    <row r="1" ht="36.95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32.1" customHeight="1" spans="1:21">
      <c r="A2" s="43" t="s">
        <v>226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</row>
    <row r="3" ht="54" customHeight="1" spans="1:21">
      <c r="A3" s="3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/>
      <c r="H3" s="10"/>
      <c r="I3" s="10"/>
      <c r="J3" s="10"/>
      <c r="K3" s="10"/>
      <c r="L3" s="10"/>
      <c r="M3" s="10"/>
      <c r="N3" s="10" t="s">
        <v>8</v>
      </c>
      <c r="O3" s="10"/>
      <c r="P3" s="10" t="s">
        <v>9</v>
      </c>
      <c r="Q3" s="10"/>
      <c r="R3" s="10" t="s">
        <v>10</v>
      </c>
      <c r="S3" s="10"/>
      <c r="T3" s="10" t="s">
        <v>11</v>
      </c>
      <c r="U3" s="11" t="s">
        <v>12</v>
      </c>
    </row>
    <row r="4" ht="30" customHeight="1" spans="1:21">
      <c r="A4" s="3"/>
      <c r="B4" s="10"/>
      <c r="C4" s="12"/>
      <c r="D4" s="12"/>
      <c r="E4" s="10"/>
      <c r="F4" s="10" t="s">
        <v>13</v>
      </c>
      <c r="G4" s="10"/>
      <c r="H4" s="10" t="s">
        <v>14</v>
      </c>
      <c r="I4" s="10"/>
      <c r="J4" s="10" t="s">
        <v>15</v>
      </c>
      <c r="K4" s="10"/>
      <c r="L4" s="10" t="s">
        <v>16</v>
      </c>
      <c r="M4" s="10"/>
      <c r="N4" s="10" t="s">
        <v>17</v>
      </c>
      <c r="O4" s="10" t="s">
        <v>18</v>
      </c>
      <c r="P4" s="10" t="s">
        <v>17</v>
      </c>
      <c r="Q4" s="10" t="s">
        <v>18</v>
      </c>
      <c r="R4" s="10" t="s">
        <v>19</v>
      </c>
      <c r="S4" s="10" t="s">
        <v>18</v>
      </c>
      <c r="T4" s="10"/>
      <c r="U4" s="12"/>
    </row>
    <row r="5" ht="30" customHeight="1" spans="1:21">
      <c r="A5" s="3"/>
      <c r="B5" s="10"/>
      <c r="C5" s="13"/>
      <c r="D5" s="13"/>
      <c r="E5" s="10"/>
      <c r="F5" s="14" t="s">
        <v>20</v>
      </c>
      <c r="G5" s="14" t="s">
        <v>18</v>
      </c>
      <c r="H5" s="14" t="s">
        <v>21</v>
      </c>
      <c r="I5" s="14" t="s">
        <v>18</v>
      </c>
      <c r="J5" s="14" t="s">
        <v>20</v>
      </c>
      <c r="K5" s="14" t="s">
        <v>18</v>
      </c>
      <c r="L5" s="14" t="s">
        <v>21</v>
      </c>
      <c r="M5" s="14" t="s">
        <v>18</v>
      </c>
      <c r="N5" s="10"/>
      <c r="O5" s="10"/>
      <c r="P5" s="10"/>
      <c r="Q5" s="10"/>
      <c r="R5" s="10"/>
      <c r="S5" s="10"/>
      <c r="T5" s="10"/>
      <c r="U5" s="13"/>
    </row>
    <row r="6" ht="40" customHeight="1" spans="1:21">
      <c r="A6" s="5">
        <v>1</v>
      </c>
      <c r="B6" s="40" t="s">
        <v>227</v>
      </c>
      <c r="C6" s="44" t="s">
        <v>228</v>
      </c>
      <c r="D6" s="15" t="s">
        <v>229</v>
      </c>
      <c r="E6" s="40" t="s">
        <v>51</v>
      </c>
      <c r="F6" s="16">
        <v>17</v>
      </c>
      <c r="G6" s="16">
        <v>3400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>
        <f>G6+O6</f>
        <v>3400</v>
      </c>
      <c r="U6" s="40"/>
    </row>
    <row r="7" ht="40" customHeight="1" spans="1:21">
      <c r="A7" s="5">
        <v>2</v>
      </c>
      <c r="B7" s="40" t="s">
        <v>230</v>
      </c>
      <c r="C7" s="44" t="s">
        <v>231</v>
      </c>
      <c r="D7" s="15" t="s">
        <v>232</v>
      </c>
      <c r="E7" s="40" t="s">
        <v>51</v>
      </c>
      <c r="F7" s="16">
        <v>34</v>
      </c>
      <c r="G7" s="16">
        <v>6800</v>
      </c>
      <c r="H7" s="16"/>
      <c r="I7" s="16"/>
      <c r="J7" s="16"/>
      <c r="K7" s="16"/>
      <c r="L7" s="16"/>
      <c r="M7" s="16"/>
      <c r="N7" s="16">
        <v>70</v>
      </c>
      <c r="O7" s="16">
        <v>14000</v>
      </c>
      <c r="P7" s="16"/>
      <c r="Q7" s="16"/>
      <c r="R7" s="16"/>
      <c r="S7" s="16"/>
      <c r="T7" s="16">
        <f>G7+O7</f>
        <v>20800</v>
      </c>
      <c r="U7" s="40"/>
    </row>
    <row r="8" ht="40" customHeight="1" spans="1:21">
      <c r="A8" s="5">
        <v>3</v>
      </c>
      <c r="B8" s="40" t="s">
        <v>233</v>
      </c>
      <c r="C8" s="44" t="s">
        <v>234</v>
      </c>
      <c r="D8" s="15" t="s">
        <v>42</v>
      </c>
      <c r="E8" s="40" t="s">
        <v>51</v>
      </c>
      <c r="F8" s="16">
        <v>27</v>
      </c>
      <c r="G8" s="16">
        <v>5400</v>
      </c>
      <c r="H8" s="16"/>
      <c r="I8" s="16"/>
      <c r="J8" s="16"/>
      <c r="K8" s="16"/>
      <c r="L8" s="16"/>
      <c r="M8" s="16"/>
      <c r="N8" s="16">
        <v>91</v>
      </c>
      <c r="O8" s="16">
        <v>9100</v>
      </c>
      <c r="P8" s="16"/>
      <c r="Q8" s="16"/>
      <c r="R8" s="16"/>
      <c r="S8" s="16"/>
      <c r="T8" s="16">
        <f>G8+O8</f>
        <v>14500</v>
      </c>
      <c r="U8" s="10" t="s">
        <v>235</v>
      </c>
    </row>
    <row r="9" ht="40" customHeight="1" spans="1:21">
      <c r="A9" s="5">
        <v>4</v>
      </c>
      <c r="B9" s="40" t="s">
        <v>236</v>
      </c>
      <c r="C9" s="44" t="s">
        <v>237</v>
      </c>
      <c r="D9" s="15" t="s">
        <v>238</v>
      </c>
      <c r="E9" s="40" t="s">
        <v>239</v>
      </c>
      <c r="F9" s="16">
        <v>2</v>
      </c>
      <c r="G9" s="16">
        <v>400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>G9+O9</f>
        <v>400</v>
      </c>
      <c r="U9" s="22"/>
    </row>
    <row r="10" ht="40" customHeight="1" spans="1:21">
      <c r="A10" s="5">
        <v>5</v>
      </c>
      <c r="B10" s="40" t="s">
        <v>240</v>
      </c>
      <c r="C10" s="44" t="s">
        <v>241</v>
      </c>
      <c r="D10" s="15" t="s">
        <v>242</v>
      </c>
      <c r="E10" s="40" t="s">
        <v>239</v>
      </c>
      <c r="F10" s="16">
        <v>2</v>
      </c>
      <c r="G10" s="16">
        <v>400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>G10+O10</f>
        <v>400</v>
      </c>
      <c r="U10" s="22"/>
    </row>
    <row r="11" ht="40" customHeight="1" spans="1:21">
      <c r="A11" s="5"/>
      <c r="B11" s="40" t="s">
        <v>243</v>
      </c>
      <c r="C11" s="40"/>
      <c r="D11" s="40"/>
      <c r="E11" s="22"/>
      <c r="F11" s="16">
        <f>SUM(F6:F10)</f>
        <v>82</v>
      </c>
      <c r="G11" s="15">
        <f>SUM(G6:G10)</f>
        <v>16400</v>
      </c>
      <c r="H11" s="15"/>
      <c r="I11" s="15"/>
      <c r="J11" s="15"/>
      <c r="K11" s="15"/>
      <c r="L11" s="15"/>
      <c r="M11" s="16"/>
      <c r="N11" s="15">
        <f>SUM(N6:N10)</f>
        <v>161</v>
      </c>
      <c r="O11" s="15">
        <f>SUM(O6:O10)</f>
        <v>23100</v>
      </c>
      <c r="P11" s="15"/>
      <c r="Q11" s="15"/>
      <c r="R11" s="15"/>
      <c r="S11" s="15"/>
      <c r="T11" s="16">
        <f>SUM(T6:T10)</f>
        <v>39500</v>
      </c>
      <c r="U11" s="22"/>
    </row>
  </sheetData>
  <mergeCells count="23">
    <mergeCell ref="A1:U1"/>
    <mergeCell ref="A2:U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  <mergeCell ref="U3:U5"/>
  </mergeCells>
  <pageMargins left="0.509027777777778" right="0.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opLeftCell="A17" workbookViewId="0">
      <selection activeCell="X13" sqref="X13"/>
    </sheetView>
  </sheetViews>
  <sheetFormatPr defaultColWidth="9" defaultRowHeight="24.95" customHeight="1"/>
  <cols>
    <col min="1" max="1" width="3.25" customWidth="1"/>
    <col min="2" max="2" width="8.125" style="41" customWidth="1"/>
    <col min="3" max="3" width="19.625" style="41" customWidth="1"/>
    <col min="4" max="4" width="26.75" style="41" customWidth="1"/>
    <col min="5" max="5" width="4.875" style="41" customWidth="1"/>
    <col min="6" max="6" width="5.25" style="41" customWidth="1"/>
    <col min="7" max="9" width="6.125" style="41" customWidth="1"/>
    <col min="10" max="17" width="2.875" style="41" customWidth="1"/>
    <col min="18" max="19" width="6.125" style="41" customWidth="1"/>
    <col min="20" max="20" width="8.125" style="41" customWidth="1"/>
    <col min="21" max="21" width="5.625" customWidth="1"/>
    <col min="22" max="22" width="28.625" customWidth="1"/>
  </cols>
  <sheetData>
    <row r="1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customHeight="1" spans="1:21">
      <c r="A2" s="2" t="s">
        <v>244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60.95" customHeight="1" spans="1:21">
      <c r="A3" s="3" t="s">
        <v>2</v>
      </c>
      <c r="B3" s="10" t="s">
        <v>3</v>
      </c>
      <c r="C3" s="29" t="s">
        <v>4</v>
      </c>
      <c r="D3" s="29" t="s">
        <v>5</v>
      </c>
      <c r="E3" s="10" t="s">
        <v>6</v>
      </c>
      <c r="F3" s="10" t="s">
        <v>7</v>
      </c>
      <c r="G3" s="10"/>
      <c r="H3" s="10"/>
      <c r="I3" s="10"/>
      <c r="J3" s="10"/>
      <c r="K3" s="10"/>
      <c r="L3" s="10"/>
      <c r="M3" s="10"/>
      <c r="N3" s="10" t="s">
        <v>8</v>
      </c>
      <c r="O3" s="10"/>
      <c r="P3" s="10" t="s">
        <v>9</v>
      </c>
      <c r="Q3" s="10"/>
      <c r="R3" s="10" t="s">
        <v>10</v>
      </c>
      <c r="S3" s="10"/>
      <c r="T3" s="10" t="s">
        <v>11</v>
      </c>
      <c r="U3" s="10" t="s">
        <v>12</v>
      </c>
    </row>
    <row r="4" customHeight="1" spans="1:21">
      <c r="A4" s="3"/>
      <c r="B4" s="10"/>
      <c r="C4" s="30"/>
      <c r="D4" s="30"/>
      <c r="E4" s="10"/>
      <c r="F4" s="10" t="s">
        <v>13</v>
      </c>
      <c r="G4" s="10"/>
      <c r="H4" s="10" t="s">
        <v>14</v>
      </c>
      <c r="I4" s="10"/>
      <c r="J4" s="10" t="s">
        <v>15</v>
      </c>
      <c r="K4" s="10"/>
      <c r="L4" s="10" t="s">
        <v>16</v>
      </c>
      <c r="M4" s="10"/>
      <c r="N4" s="10" t="s">
        <v>17</v>
      </c>
      <c r="O4" s="10" t="s">
        <v>18</v>
      </c>
      <c r="P4" s="10" t="s">
        <v>17</v>
      </c>
      <c r="Q4" s="10" t="s">
        <v>18</v>
      </c>
      <c r="R4" s="10" t="s">
        <v>19</v>
      </c>
      <c r="S4" s="10" t="s">
        <v>18</v>
      </c>
      <c r="T4" s="10"/>
      <c r="U4" s="10"/>
    </row>
    <row r="5" customHeight="1" spans="1:21">
      <c r="A5" s="3"/>
      <c r="B5" s="10"/>
      <c r="C5" s="31"/>
      <c r="D5" s="31"/>
      <c r="E5" s="10"/>
      <c r="F5" s="10" t="s">
        <v>20</v>
      </c>
      <c r="G5" s="10" t="s">
        <v>18</v>
      </c>
      <c r="H5" s="10" t="s">
        <v>21</v>
      </c>
      <c r="I5" s="10" t="s">
        <v>18</v>
      </c>
      <c r="J5" s="10" t="s">
        <v>20</v>
      </c>
      <c r="K5" s="10" t="s">
        <v>18</v>
      </c>
      <c r="L5" s="10" t="s">
        <v>21</v>
      </c>
      <c r="M5" s="10" t="s">
        <v>18</v>
      </c>
      <c r="N5" s="10"/>
      <c r="O5" s="10"/>
      <c r="P5" s="10"/>
      <c r="Q5" s="10"/>
      <c r="R5" s="10"/>
      <c r="S5" s="10"/>
      <c r="T5" s="10"/>
      <c r="U5" s="10"/>
    </row>
    <row r="6" customHeight="1" spans="1:21">
      <c r="A6" s="3">
        <v>1</v>
      </c>
      <c r="B6" s="33" t="s">
        <v>245</v>
      </c>
      <c r="C6" s="17" t="s">
        <v>246</v>
      </c>
      <c r="D6" s="17" t="s">
        <v>247</v>
      </c>
      <c r="E6" s="42" t="s">
        <v>61</v>
      </c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>
        <v>45</v>
      </c>
      <c r="S6" s="33">
        <f>R6*300</f>
        <v>13500</v>
      </c>
      <c r="T6" s="16">
        <f>G6+I6+S6</f>
        <v>13500</v>
      </c>
      <c r="U6" s="10"/>
    </row>
    <row r="7" customHeight="1" spans="1:21">
      <c r="A7" s="3">
        <v>2</v>
      </c>
      <c r="B7" s="16" t="s">
        <v>248</v>
      </c>
      <c r="C7" s="17" t="s">
        <v>249</v>
      </c>
      <c r="D7" s="16" t="s">
        <v>247</v>
      </c>
      <c r="E7" s="40" t="s">
        <v>61</v>
      </c>
      <c r="F7" s="16"/>
      <c r="G7" s="16"/>
      <c r="H7" s="16">
        <v>50</v>
      </c>
      <c r="I7" s="16">
        <f>H7*10</f>
        <v>500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>
        <f>G7+I7+S7</f>
        <v>500</v>
      </c>
      <c r="U7" s="22"/>
    </row>
    <row r="8" customHeight="1" spans="1:21">
      <c r="A8" s="3">
        <v>3</v>
      </c>
      <c r="B8" s="16" t="s">
        <v>250</v>
      </c>
      <c r="C8" s="17" t="s">
        <v>251</v>
      </c>
      <c r="D8" s="16" t="s">
        <v>252</v>
      </c>
      <c r="E8" s="40" t="s">
        <v>61</v>
      </c>
      <c r="F8" s="16"/>
      <c r="G8" s="16"/>
      <c r="H8" s="16">
        <v>50</v>
      </c>
      <c r="I8" s="16">
        <f>H8*10</f>
        <v>500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>
        <f t="shared" ref="T8:T33" si="0">G8+I8+S8</f>
        <v>500</v>
      </c>
      <c r="U8" s="22"/>
    </row>
    <row r="9" customHeight="1" spans="1:21">
      <c r="A9" s="3">
        <v>4</v>
      </c>
      <c r="B9" s="16" t="s">
        <v>253</v>
      </c>
      <c r="C9" s="17" t="s">
        <v>254</v>
      </c>
      <c r="D9" s="16" t="s">
        <v>255</v>
      </c>
      <c r="E9" s="40" t="s">
        <v>61</v>
      </c>
      <c r="F9" s="16"/>
      <c r="G9" s="16"/>
      <c r="H9" s="16">
        <v>56</v>
      </c>
      <c r="I9" s="16">
        <f>H9*10</f>
        <v>560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>
        <f t="shared" si="0"/>
        <v>560</v>
      </c>
      <c r="U9" s="22"/>
    </row>
    <row r="10" customHeight="1" spans="1:21">
      <c r="A10" s="3">
        <v>5</v>
      </c>
      <c r="B10" s="16" t="s">
        <v>256</v>
      </c>
      <c r="C10" s="17" t="s">
        <v>257</v>
      </c>
      <c r="D10" s="16" t="s">
        <v>258</v>
      </c>
      <c r="E10" s="40" t="s">
        <v>61</v>
      </c>
      <c r="F10" s="16">
        <v>2</v>
      </c>
      <c r="G10" s="16">
        <f>F10*200</f>
        <v>400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f t="shared" si="0"/>
        <v>400</v>
      </c>
      <c r="U10" s="22"/>
    </row>
    <row r="11" customHeight="1" spans="1:21">
      <c r="A11" s="3">
        <v>6</v>
      </c>
      <c r="B11" s="16" t="s">
        <v>259</v>
      </c>
      <c r="C11" s="17" t="s">
        <v>260</v>
      </c>
      <c r="D11" s="16" t="s">
        <v>261</v>
      </c>
      <c r="E11" s="40" t="s">
        <v>61</v>
      </c>
      <c r="F11" s="16">
        <v>2</v>
      </c>
      <c r="G11" s="16">
        <f t="shared" ref="G11:G33" si="1">F11*200</f>
        <v>400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>
        <f t="shared" si="0"/>
        <v>400</v>
      </c>
      <c r="U11" s="22"/>
    </row>
    <row r="12" customHeight="1" spans="1:21">
      <c r="A12" s="3">
        <v>7</v>
      </c>
      <c r="B12" s="16" t="s">
        <v>262</v>
      </c>
      <c r="C12" s="17" t="s">
        <v>263</v>
      </c>
      <c r="D12" s="17" t="s">
        <v>37</v>
      </c>
      <c r="E12" s="40" t="s">
        <v>61</v>
      </c>
      <c r="F12" s="16">
        <v>2</v>
      </c>
      <c r="G12" s="16">
        <f t="shared" si="1"/>
        <v>400</v>
      </c>
      <c r="H12" s="16">
        <v>60</v>
      </c>
      <c r="I12" s="16">
        <f>H12*10</f>
        <v>600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>
        <f t="shared" si="0"/>
        <v>1000</v>
      </c>
      <c r="U12" s="22"/>
    </row>
    <row r="13" customHeight="1" spans="1:21">
      <c r="A13" s="3">
        <v>8</v>
      </c>
      <c r="B13" s="16" t="s">
        <v>264</v>
      </c>
      <c r="C13" s="17" t="s">
        <v>265</v>
      </c>
      <c r="D13" s="17" t="s">
        <v>252</v>
      </c>
      <c r="E13" s="40" t="s">
        <v>61</v>
      </c>
      <c r="F13" s="16">
        <v>2</v>
      </c>
      <c r="G13" s="16">
        <f t="shared" si="1"/>
        <v>400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>
        <f t="shared" si="0"/>
        <v>400</v>
      </c>
      <c r="U13" s="22"/>
    </row>
    <row r="14" customHeight="1" spans="1:21">
      <c r="A14" s="3">
        <v>9</v>
      </c>
      <c r="B14" s="16" t="s">
        <v>266</v>
      </c>
      <c r="C14" s="17" t="s">
        <v>267</v>
      </c>
      <c r="D14" s="16" t="s">
        <v>37</v>
      </c>
      <c r="E14" s="42" t="s">
        <v>87</v>
      </c>
      <c r="F14" s="16">
        <v>11</v>
      </c>
      <c r="G14" s="16">
        <f t="shared" si="1"/>
        <v>2200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>
        <f t="shared" si="0"/>
        <v>2200</v>
      </c>
      <c r="U14" s="22"/>
    </row>
    <row r="15" customHeight="1" spans="1:21">
      <c r="A15" s="3">
        <v>10</v>
      </c>
      <c r="B15" s="16" t="s">
        <v>268</v>
      </c>
      <c r="C15" s="17" t="s">
        <v>269</v>
      </c>
      <c r="D15" s="16" t="s">
        <v>258</v>
      </c>
      <c r="E15" s="42" t="s">
        <v>87</v>
      </c>
      <c r="F15" s="16">
        <v>2</v>
      </c>
      <c r="G15" s="16">
        <f t="shared" si="1"/>
        <v>400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>
        <f t="shared" si="0"/>
        <v>400</v>
      </c>
      <c r="U15" s="22"/>
    </row>
    <row r="16" customHeight="1" spans="1:21">
      <c r="A16" s="3">
        <v>11</v>
      </c>
      <c r="B16" s="16" t="s">
        <v>270</v>
      </c>
      <c r="C16" s="17" t="s">
        <v>271</v>
      </c>
      <c r="D16" s="16" t="s">
        <v>258</v>
      </c>
      <c r="E16" s="42" t="s">
        <v>87</v>
      </c>
      <c r="F16" s="16">
        <v>2</v>
      </c>
      <c r="G16" s="16">
        <f t="shared" si="1"/>
        <v>400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>
        <f t="shared" si="0"/>
        <v>400</v>
      </c>
      <c r="U16" s="22"/>
    </row>
    <row r="17" customHeight="1" spans="1:21">
      <c r="A17" s="3">
        <v>12</v>
      </c>
      <c r="B17" s="16" t="s">
        <v>272</v>
      </c>
      <c r="C17" s="17" t="s">
        <v>273</v>
      </c>
      <c r="D17" s="16" t="s">
        <v>274</v>
      </c>
      <c r="E17" s="42" t="s">
        <v>87</v>
      </c>
      <c r="F17" s="16">
        <v>2</v>
      </c>
      <c r="G17" s="16">
        <f t="shared" si="1"/>
        <v>400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f t="shared" si="0"/>
        <v>400</v>
      </c>
      <c r="U17" s="22"/>
    </row>
    <row r="18" customHeight="1" spans="1:21">
      <c r="A18" s="3">
        <v>13</v>
      </c>
      <c r="B18" s="16" t="s">
        <v>275</v>
      </c>
      <c r="C18" s="17" t="s">
        <v>276</v>
      </c>
      <c r="D18" s="16" t="s">
        <v>274</v>
      </c>
      <c r="E18" s="42" t="s">
        <v>87</v>
      </c>
      <c r="F18" s="16">
        <v>3</v>
      </c>
      <c r="G18" s="16">
        <f t="shared" si="1"/>
        <v>600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f t="shared" si="0"/>
        <v>600</v>
      </c>
      <c r="U18" s="22"/>
    </row>
    <row r="19" customHeight="1" spans="1:21">
      <c r="A19" s="3">
        <v>14</v>
      </c>
      <c r="B19" s="16" t="s">
        <v>277</v>
      </c>
      <c r="C19" s="17" t="s">
        <v>278</v>
      </c>
      <c r="D19" s="16" t="s">
        <v>279</v>
      </c>
      <c r="E19" s="42" t="s">
        <v>29</v>
      </c>
      <c r="F19" s="16">
        <v>2</v>
      </c>
      <c r="G19" s="16">
        <f t="shared" si="1"/>
        <v>400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f t="shared" si="0"/>
        <v>400</v>
      </c>
      <c r="U19" s="22"/>
    </row>
    <row r="20" customHeight="1" spans="1:21">
      <c r="A20" s="3">
        <v>15</v>
      </c>
      <c r="B20" s="33" t="s">
        <v>280</v>
      </c>
      <c r="C20" s="17" t="s">
        <v>281</v>
      </c>
      <c r="D20" s="17" t="s">
        <v>274</v>
      </c>
      <c r="E20" s="42" t="s">
        <v>29</v>
      </c>
      <c r="F20" s="33">
        <v>5</v>
      </c>
      <c r="G20" s="16">
        <f t="shared" si="1"/>
        <v>1000</v>
      </c>
      <c r="H20" s="33"/>
      <c r="I20" s="16"/>
      <c r="J20" s="33"/>
      <c r="K20" s="33"/>
      <c r="L20" s="33"/>
      <c r="M20" s="33"/>
      <c r="N20" s="33"/>
      <c r="O20" s="33"/>
      <c r="P20" s="33"/>
      <c r="Q20" s="33"/>
      <c r="R20" s="33">
        <v>5</v>
      </c>
      <c r="S20" s="33">
        <f>R20*300</f>
        <v>1500</v>
      </c>
      <c r="T20" s="16">
        <f t="shared" si="0"/>
        <v>2500</v>
      </c>
      <c r="U20" s="35"/>
    </row>
    <row r="21" customHeight="1" spans="1:21">
      <c r="A21" s="3">
        <v>16</v>
      </c>
      <c r="B21" s="33" t="s">
        <v>282</v>
      </c>
      <c r="C21" s="17" t="s">
        <v>283</v>
      </c>
      <c r="D21" s="16" t="s">
        <v>284</v>
      </c>
      <c r="E21" s="42" t="s">
        <v>29</v>
      </c>
      <c r="F21" s="33"/>
      <c r="G21" s="16"/>
      <c r="H21" s="33"/>
      <c r="I21" s="16"/>
      <c r="J21" s="33"/>
      <c r="K21" s="33"/>
      <c r="L21" s="33"/>
      <c r="M21" s="33"/>
      <c r="N21" s="33"/>
      <c r="O21" s="33"/>
      <c r="P21" s="33"/>
      <c r="Q21" s="33"/>
      <c r="R21" s="33">
        <v>5</v>
      </c>
      <c r="S21" s="33">
        <f>R21*300</f>
        <v>1500</v>
      </c>
      <c r="T21" s="16">
        <f t="shared" si="0"/>
        <v>1500</v>
      </c>
      <c r="U21" s="35"/>
    </row>
    <row r="22" customHeight="1" spans="1:21">
      <c r="A22" s="3">
        <v>17</v>
      </c>
      <c r="B22" s="33" t="s">
        <v>285</v>
      </c>
      <c r="C22" s="17" t="s">
        <v>286</v>
      </c>
      <c r="D22" s="16" t="s">
        <v>279</v>
      </c>
      <c r="E22" s="42" t="s">
        <v>29</v>
      </c>
      <c r="F22" s="33"/>
      <c r="G22" s="16"/>
      <c r="H22" s="33"/>
      <c r="I22" s="16"/>
      <c r="J22" s="33"/>
      <c r="K22" s="33"/>
      <c r="L22" s="33"/>
      <c r="M22" s="33"/>
      <c r="N22" s="33"/>
      <c r="O22" s="33"/>
      <c r="P22" s="33"/>
      <c r="Q22" s="33"/>
      <c r="R22" s="33">
        <v>5</v>
      </c>
      <c r="S22" s="33">
        <f>R22*300</f>
        <v>1500</v>
      </c>
      <c r="T22" s="16">
        <f t="shared" si="0"/>
        <v>1500</v>
      </c>
      <c r="U22" s="35"/>
    </row>
    <row r="23" customHeight="1" spans="1:21">
      <c r="A23" s="3">
        <v>18</v>
      </c>
      <c r="B23" s="33" t="s">
        <v>287</v>
      </c>
      <c r="C23" s="17" t="s">
        <v>288</v>
      </c>
      <c r="D23" s="16" t="s">
        <v>289</v>
      </c>
      <c r="E23" s="42" t="s">
        <v>25</v>
      </c>
      <c r="F23" s="33">
        <v>4</v>
      </c>
      <c r="G23" s="16">
        <f t="shared" si="1"/>
        <v>800</v>
      </c>
      <c r="H23" s="33"/>
      <c r="I23" s="16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16">
        <f t="shared" si="0"/>
        <v>800</v>
      </c>
      <c r="U23" s="35"/>
    </row>
    <row r="24" customHeight="1" spans="1:21">
      <c r="A24" s="3">
        <v>19</v>
      </c>
      <c r="B24" s="33" t="s">
        <v>290</v>
      </c>
      <c r="C24" s="17" t="s">
        <v>291</v>
      </c>
      <c r="D24" s="16" t="s">
        <v>255</v>
      </c>
      <c r="E24" s="42" t="s">
        <v>25</v>
      </c>
      <c r="F24" s="33"/>
      <c r="G24" s="16"/>
      <c r="H24" s="33">
        <v>50</v>
      </c>
      <c r="I24" s="16">
        <f>H24*10</f>
        <v>500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16">
        <f t="shared" si="0"/>
        <v>500</v>
      </c>
      <c r="U24" s="35"/>
    </row>
    <row r="25" customHeight="1" spans="1:21">
      <c r="A25" s="3">
        <v>20</v>
      </c>
      <c r="B25" s="33" t="s">
        <v>292</v>
      </c>
      <c r="C25" s="17" t="s">
        <v>293</v>
      </c>
      <c r="D25" s="16" t="s">
        <v>255</v>
      </c>
      <c r="E25" s="42" t="s">
        <v>25</v>
      </c>
      <c r="F25" s="33">
        <v>2</v>
      </c>
      <c r="G25" s="16">
        <f t="shared" si="1"/>
        <v>400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16">
        <f t="shared" si="0"/>
        <v>400</v>
      </c>
      <c r="U25" s="35"/>
    </row>
    <row r="26" customHeight="1" spans="1:21">
      <c r="A26" s="3">
        <v>21</v>
      </c>
      <c r="B26" s="33" t="s">
        <v>294</v>
      </c>
      <c r="C26" s="17" t="s">
        <v>295</v>
      </c>
      <c r="D26" s="16" t="s">
        <v>279</v>
      </c>
      <c r="E26" s="42" t="s">
        <v>25</v>
      </c>
      <c r="F26" s="33">
        <v>2</v>
      </c>
      <c r="G26" s="16">
        <f t="shared" si="1"/>
        <v>400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16">
        <f t="shared" si="0"/>
        <v>400</v>
      </c>
      <c r="U26" s="35"/>
    </row>
    <row r="27" customHeight="1" spans="1:21">
      <c r="A27" s="3">
        <v>22</v>
      </c>
      <c r="B27" s="33" t="s">
        <v>296</v>
      </c>
      <c r="C27" s="17" t="s">
        <v>297</v>
      </c>
      <c r="D27" s="16" t="s">
        <v>258</v>
      </c>
      <c r="E27" s="42" t="s">
        <v>25</v>
      </c>
      <c r="F27" s="33">
        <v>2</v>
      </c>
      <c r="G27" s="16">
        <f t="shared" si="1"/>
        <v>400</v>
      </c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16">
        <f t="shared" si="0"/>
        <v>400</v>
      </c>
      <c r="U27" s="35"/>
    </row>
    <row r="28" customHeight="1" spans="1:21">
      <c r="A28" s="3">
        <v>23</v>
      </c>
      <c r="B28" s="33" t="s">
        <v>298</v>
      </c>
      <c r="C28" s="17" t="s">
        <v>299</v>
      </c>
      <c r="D28" s="16" t="s">
        <v>279</v>
      </c>
      <c r="E28" s="42" t="s">
        <v>25</v>
      </c>
      <c r="F28" s="33">
        <v>3</v>
      </c>
      <c r="G28" s="16">
        <f t="shared" si="1"/>
        <v>600</v>
      </c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16">
        <f t="shared" si="0"/>
        <v>600</v>
      </c>
      <c r="U28" s="35"/>
    </row>
    <row r="29" customHeight="1" spans="1:21">
      <c r="A29" s="3">
        <v>24</v>
      </c>
      <c r="B29" s="33" t="s">
        <v>300</v>
      </c>
      <c r="C29" s="17" t="s">
        <v>301</v>
      </c>
      <c r="D29" s="16" t="s">
        <v>274</v>
      </c>
      <c r="E29" s="42" t="s">
        <v>25</v>
      </c>
      <c r="F29" s="33">
        <v>2</v>
      </c>
      <c r="G29" s="16">
        <f t="shared" si="1"/>
        <v>400</v>
      </c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16">
        <f t="shared" si="0"/>
        <v>400</v>
      </c>
      <c r="U29" s="35"/>
    </row>
    <row r="30" customHeight="1" spans="1:21">
      <c r="A30" s="3">
        <v>25</v>
      </c>
      <c r="B30" s="33" t="s">
        <v>302</v>
      </c>
      <c r="C30" s="17" t="s">
        <v>303</v>
      </c>
      <c r="D30" s="16" t="s">
        <v>252</v>
      </c>
      <c r="E30" s="42" t="s">
        <v>25</v>
      </c>
      <c r="F30" s="33">
        <v>2</v>
      </c>
      <c r="G30" s="16">
        <f t="shared" si="1"/>
        <v>400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>
        <v>5</v>
      </c>
      <c r="S30" s="33">
        <f>R30*300</f>
        <v>1500</v>
      </c>
      <c r="T30" s="16">
        <f t="shared" si="0"/>
        <v>1900</v>
      </c>
      <c r="U30" s="35"/>
    </row>
    <row r="31" customHeight="1" spans="1:21">
      <c r="A31" s="3">
        <v>26</v>
      </c>
      <c r="B31" s="33" t="s">
        <v>304</v>
      </c>
      <c r="C31" s="17" t="s">
        <v>305</v>
      </c>
      <c r="D31" s="16" t="s">
        <v>50</v>
      </c>
      <c r="E31" s="42" t="s">
        <v>25</v>
      </c>
      <c r="F31" s="33">
        <v>2</v>
      </c>
      <c r="G31" s="16">
        <f t="shared" si="1"/>
        <v>400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16">
        <f t="shared" si="0"/>
        <v>400</v>
      </c>
      <c r="U31" s="35"/>
    </row>
    <row r="32" customHeight="1" spans="1:21">
      <c r="A32" s="3">
        <v>27</v>
      </c>
      <c r="B32" s="33" t="s">
        <v>306</v>
      </c>
      <c r="C32" s="17" t="s">
        <v>307</v>
      </c>
      <c r="D32" s="16" t="s">
        <v>252</v>
      </c>
      <c r="E32" s="42" t="s">
        <v>25</v>
      </c>
      <c r="F32" s="33">
        <v>2</v>
      </c>
      <c r="G32" s="16">
        <f t="shared" si="1"/>
        <v>400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16">
        <f t="shared" si="0"/>
        <v>400</v>
      </c>
      <c r="U32" s="35"/>
    </row>
    <row r="33" customHeight="1" spans="1:21">
      <c r="A33" s="3">
        <v>28</v>
      </c>
      <c r="B33" s="33" t="s">
        <v>308</v>
      </c>
      <c r="C33" s="17" t="s">
        <v>309</v>
      </c>
      <c r="D33" s="16" t="s">
        <v>258</v>
      </c>
      <c r="E33" s="42"/>
      <c r="F33" s="33">
        <v>2</v>
      </c>
      <c r="G33" s="16">
        <f t="shared" si="1"/>
        <v>400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16">
        <f t="shared" si="0"/>
        <v>400</v>
      </c>
      <c r="U33" s="35"/>
    </row>
    <row r="34" customHeight="1" spans="1:21">
      <c r="A34" s="5"/>
      <c r="B34" s="42" t="s">
        <v>243</v>
      </c>
      <c r="C34" s="42"/>
      <c r="D34" s="42"/>
      <c r="E34" s="42"/>
      <c r="F34" s="33">
        <f>SUM(F6:F33)</f>
        <v>58</v>
      </c>
      <c r="G34" s="33">
        <f>SUM(G6:G33)</f>
        <v>11600</v>
      </c>
      <c r="H34" s="33">
        <f>SUM(H6:H33)</f>
        <v>266</v>
      </c>
      <c r="I34" s="33">
        <f>SUM(I6:I33)</f>
        <v>2660</v>
      </c>
      <c r="J34" s="33"/>
      <c r="K34" s="33"/>
      <c r="L34" s="33"/>
      <c r="M34" s="33"/>
      <c r="N34" s="33"/>
      <c r="O34" s="33"/>
      <c r="P34" s="33"/>
      <c r="Q34" s="33"/>
      <c r="R34" s="33">
        <f>SUM(R6:R33)</f>
        <v>65</v>
      </c>
      <c r="S34" s="33">
        <f>SUM(S6:S33)</f>
        <v>19500</v>
      </c>
      <c r="T34" s="33">
        <f>SUM(T6:T33)</f>
        <v>33760</v>
      </c>
      <c r="U34" s="35"/>
    </row>
  </sheetData>
  <mergeCells count="23">
    <mergeCell ref="A1:U1"/>
    <mergeCell ref="A2:U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  <mergeCell ref="U3:U5"/>
  </mergeCells>
  <pageMargins left="0.75" right="0.313888888888889" top="0.94375" bottom="1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D6" sqref="D6"/>
    </sheetView>
  </sheetViews>
  <sheetFormatPr defaultColWidth="9" defaultRowHeight="13.5"/>
  <cols>
    <col min="1" max="1" width="2.625" customWidth="1"/>
    <col min="3" max="3" width="19.375" customWidth="1"/>
    <col min="4" max="4" width="24.375" customWidth="1"/>
    <col min="5" max="5" width="6.25" customWidth="1"/>
    <col min="6" max="7" width="3.625" customWidth="1"/>
    <col min="8" max="8" width="4.625" customWidth="1"/>
    <col min="9" max="9" width="5.5" customWidth="1"/>
    <col min="10" max="13" width="3.625" customWidth="1"/>
    <col min="14" max="14" width="6.25" customWidth="1"/>
    <col min="15" max="15" width="8.125" customWidth="1"/>
    <col min="16" max="19" width="3.5" customWidth="1"/>
    <col min="20" max="20" width="8.125" customWidth="1"/>
    <col min="21" max="21" width="3.875" customWidth="1"/>
  </cols>
  <sheetData>
    <row r="1" ht="28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8.75" spans="1:21">
      <c r="A2" s="2" t="s">
        <v>310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49" customHeight="1" spans="1:21">
      <c r="A3" s="3" t="s">
        <v>2</v>
      </c>
      <c r="B3" s="10" t="s">
        <v>3</v>
      </c>
      <c r="C3" s="11" t="s">
        <v>4</v>
      </c>
      <c r="D3" s="11" t="s">
        <v>5</v>
      </c>
      <c r="E3" s="3" t="s">
        <v>6</v>
      </c>
      <c r="F3" s="10" t="s">
        <v>7</v>
      </c>
      <c r="G3" s="10"/>
      <c r="H3" s="10"/>
      <c r="I3" s="10"/>
      <c r="J3" s="10"/>
      <c r="K3" s="10"/>
      <c r="L3" s="10"/>
      <c r="M3" s="10"/>
      <c r="N3" s="10" t="s">
        <v>8</v>
      </c>
      <c r="O3" s="10"/>
      <c r="P3" s="10" t="s">
        <v>9</v>
      </c>
      <c r="Q3" s="10"/>
      <c r="R3" s="10" t="s">
        <v>10</v>
      </c>
      <c r="S3" s="10"/>
      <c r="T3" s="10" t="s">
        <v>11</v>
      </c>
      <c r="U3" s="10" t="s">
        <v>12</v>
      </c>
    </row>
    <row r="4" ht="49" customHeight="1" spans="1:21">
      <c r="A4" s="3"/>
      <c r="B4" s="10"/>
      <c r="C4" s="12"/>
      <c r="D4" s="12"/>
      <c r="E4" s="3"/>
      <c r="F4" s="10" t="s">
        <v>13</v>
      </c>
      <c r="G4" s="10"/>
      <c r="H4" s="10" t="s">
        <v>14</v>
      </c>
      <c r="I4" s="10"/>
      <c r="J4" s="10" t="s">
        <v>15</v>
      </c>
      <c r="K4" s="10"/>
      <c r="L4" s="10" t="s">
        <v>16</v>
      </c>
      <c r="M4" s="10"/>
      <c r="N4" s="10" t="s">
        <v>17</v>
      </c>
      <c r="O4" s="10" t="s">
        <v>18</v>
      </c>
      <c r="P4" s="10" t="s">
        <v>17</v>
      </c>
      <c r="Q4" s="10" t="s">
        <v>18</v>
      </c>
      <c r="R4" s="10" t="s">
        <v>19</v>
      </c>
      <c r="S4" s="10" t="s">
        <v>18</v>
      </c>
      <c r="T4" s="10"/>
      <c r="U4" s="10"/>
    </row>
    <row r="5" ht="49" customHeight="1" spans="1:21">
      <c r="A5" s="3"/>
      <c r="B5" s="10"/>
      <c r="C5" s="13"/>
      <c r="D5" s="13"/>
      <c r="E5" s="3"/>
      <c r="F5" s="14" t="s">
        <v>20</v>
      </c>
      <c r="G5" s="14" t="s">
        <v>18</v>
      </c>
      <c r="H5" s="14" t="s">
        <v>21</v>
      </c>
      <c r="I5" s="14" t="s">
        <v>18</v>
      </c>
      <c r="J5" s="14" t="s">
        <v>20</v>
      </c>
      <c r="K5" s="14" t="s">
        <v>18</v>
      </c>
      <c r="L5" s="14" t="s">
        <v>21</v>
      </c>
      <c r="M5" s="14" t="s">
        <v>18</v>
      </c>
      <c r="N5" s="10"/>
      <c r="O5" s="10"/>
      <c r="P5" s="10"/>
      <c r="Q5" s="10"/>
      <c r="R5" s="10"/>
      <c r="S5" s="10"/>
      <c r="T5" s="10"/>
      <c r="U5" s="10"/>
    </row>
    <row r="6" ht="49" customHeight="1" spans="1:21">
      <c r="A6" s="5">
        <v>1</v>
      </c>
      <c r="B6" s="16" t="s">
        <v>311</v>
      </c>
      <c r="C6" s="17" t="s">
        <v>312</v>
      </c>
      <c r="D6" s="64" t="s">
        <v>81</v>
      </c>
      <c r="E6" s="5" t="s">
        <v>29</v>
      </c>
      <c r="F6" s="22"/>
      <c r="G6" s="15"/>
      <c r="H6" s="15"/>
      <c r="I6" s="15"/>
      <c r="J6" s="15"/>
      <c r="K6" s="15"/>
      <c r="L6" s="15"/>
      <c r="M6" s="16"/>
      <c r="N6" s="15">
        <v>152</v>
      </c>
      <c r="O6" s="15">
        <v>30400</v>
      </c>
      <c r="P6" s="15"/>
      <c r="Q6" s="15"/>
      <c r="R6" s="15"/>
      <c r="S6" s="15"/>
      <c r="T6" s="16">
        <v>30400</v>
      </c>
      <c r="U6" s="15"/>
    </row>
    <row r="7" ht="49" customHeight="1" spans="1:21">
      <c r="A7" s="5">
        <v>2</v>
      </c>
      <c r="B7" s="16" t="s">
        <v>313</v>
      </c>
      <c r="C7" s="17" t="s">
        <v>314</v>
      </c>
      <c r="D7" s="16" t="s">
        <v>67</v>
      </c>
      <c r="E7" s="5" t="s">
        <v>29</v>
      </c>
      <c r="F7" s="22"/>
      <c r="G7" s="15"/>
      <c r="H7" s="15">
        <v>200</v>
      </c>
      <c r="I7" s="15">
        <v>2000</v>
      </c>
      <c r="J7" s="15"/>
      <c r="K7" s="15"/>
      <c r="L7" s="15"/>
      <c r="M7" s="16"/>
      <c r="N7" s="15">
        <v>54</v>
      </c>
      <c r="O7" s="15">
        <v>10800</v>
      </c>
      <c r="P7" s="15"/>
      <c r="Q7" s="15"/>
      <c r="R7" s="15"/>
      <c r="S7" s="15"/>
      <c r="T7" s="16">
        <v>12800</v>
      </c>
      <c r="U7" s="15"/>
    </row>
    <row r="8" ht="49" customHeight="1" spans="1:21">
      <c r="A8" s="5"/>
      <c r="B8" s="40"/>
      <c r="C8" s="40"/>
      <c r="D8" s="40"/>
      <c r="E8" s="22"/>
      <c r="F8" s="40"/>
      <c r="G8" s="15"/>
      <c r="H8" s="15"/>
      <c r="I8" s="15"/>
      <c r="J8" s="15"/>
      <c r="K8" s="15"/>
      <c r="L8" s="15"/>
      <c r="M8" s="16"/>
      <c r="N8" s="15"/>
      <c r="O8" s="15"/>
      <c r="P8" s="15"/>
      <c r="Q8" s="15"/>
      <c r="R8" s="15"/>
      <c r="S8" s="15"/>
      <c r="T8" s="16"/>
      <c r="U8" s="15"/>
    </row>
    <row r="9" ht="49" customHeight="1" spans="1:21">
      <c r="A9" s="5"/>
      <c r="B9" s="40"/>
      <c r="C9" s="40"/>
      <c r="D9" s="40"/>
      <c r="E9" s="22"/>
      <c r="F9" s="40"/>
      <c r="G9" s="15"/>
      <c r="H9" s="15"/>
      <c r="I9" s="15"/>
      <c r="J9" s="15"/>
      <c r="K9" s="15"/>
      <c r="L9" s="15"/>
      <c r="M9" s="16"/>
      <c r="N9" s="15"/>
      <c r="O9" s="15"/>
      <c r="P9" s="15"/>
      <c r="Q9" s="15"/>
      <c r="R9" s="15"/>
      <c r="S9" s="15"/>
      <c r="T9" s="16"/>
      <c r="U9" s="15"/>
    </row>
    <row r="10" ht="49" customHeight="1" spans="1:21">
      <c r="A10" s="5"/>
      <c r="B10" s="6" t="s">
        <v>243</v>
      </c>
      <c r="C10" s="40"/>
      <c r="D10" s="40"/>
      <c r="E10" s="22"/>
      <c r="F10" s="40"/>
      <c r="G10" s="15"/>
      <c r="H10" s="15">
        <f>SUM(H6:H9)</f>
        <v>200</v>
      </c>
      <c r="I10" s="15">
        <f>SUM(I6:I9)</f>
        <v>2000</v>
      </c>
      <c r="J10" s="15"/>
      <c r="K10" s="15"/>
      <c r="L10" s="15"/>
      <c r="M10" s="16"/>
      <c r="N10" s="15">
        <f>SUM(N6:N9)</f>
        <v>206</v>
      </c>
      <c r="O10" s="15">
        <f>SUM(O6:O9)</f>
        <v>41200</v>
      </c>
      <c r="P10" s="15"/>
      <c r="Q10" s="15"/>
      <c r="R10" s="15"/>
      <c r="S10" s="15"/>
      <c r="T10" s="16">
        <f>SUM(T6:T9)</f>
        <v>43200</v>
      </c>
      <c r="U10" s="15"/>
    </row>
  </sheetData>
  <mergeCells count="23">
    <mergeCell ref="A1:U1"/>
    <mergeCell ref="A2:U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  <mergeCell ref="U3:U5"/>
  </mergeCells>
  <pageMargins left="0.6" right="0.6" top="1" bottom="1" header="0.511805555555556" footer="0.511805555555556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V6" sqref="V6:V23"/>
    </sheetView>
  </sheetViews>
  <sheetFormatPr defaultColWidth="9" defaultRowHeight="13.5"/>
  <cols>
    <col min="1" max="1" width="3" customWidth="1"/>
    <col min="2" max="2" width="6.875" customWidth="1"/>
    <col min="3" max="3" width="21.625" customWidth="1"/>
    <col min="4" max="4" width="26.75" customWidth="1"/>
    <col min="5" max="6" width="4.375" customWidth="1"/>
    <col min="7" max="7" width="6" customWidth="1"/>
    <col min="8" max="9" width="2.125" customWidth="1"/>
    <col min="10" max="10" width="3.5" customWidth="1"/>
    <col min="11" max="11" width="6" customWidth="1"/>
    <col min="12" max="12" width="5.5" customWidth="1"/>
    <col min="13" max="13" width="6" customWidth="1"/>
    <col min="14" max="14" width="3.375" customWidth="1"/>
    <col min="15" max="15" width="6" customWidth="1"/>
    <col min="16" max="17" width="2.625" customWidth="1"/>
    <col min="18" max="18" width="3.375" customWidth="1"/>
    <col min="19" max="19" width="6.25" customWidth="1"/>
    <col min="20" max="20" width="6.625" customWidth="1"/>
    <col min="21" max="21" width="6" customWidth="1"/>
    <col min="22" max="22" width="23.5" customWidth="1"/>
  </cols>
  <sheetData>
    <row r="1" ht="36" customHeight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8.75" spans="1:21">
      <c r="A2" s="2" t="s">
        <v>315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3" customHeight="1" spans="1:21">
      <c r="A3" s="28" t="s">
        <v>2</v>
      </c>
      <c r="B3" s="28" t="s">
        <v>3</v>
      </c>
      <c r="C3" s="29" t="s">
        <v>4</v>
      </c>
      <c r="D3" s="29" t="s">
        <v>5</v>
      </c>
      <c r="E3" s="10" t="s">
        <v>6</v>
      </c>
      <c r="F3" s="10" t="s">
        <v>7</v>
      </c>
      <c r="G3" s="10"/>
      <c r="H3" s="10"/>
      <c r="I3" s="10"/>
      <c r="J3" s="10"/>
      <c r="K3" s="10"/>
      <c r="L3" s="10"/>
      <c r="M3" s="10"/>
      <c r="N3" s="10" t="s">
        <v>8</v>
      </c>
      <c r="O3" s="10"/>
      <c r="P3" s="10" t="s">
        <v>9</v>
      </c>
      <c r="Q3" s="10"/>
      <c r="R3" s="10" t="s">
        <v>10</v>
      </c>
      <c r="S3" s="10"/>
      <c r="T3" s="10" t="s">
        <v>11</v>
      </c>
      <c r="U3" s="10" t="s">
        <v>12</v>
      </c>
    </row>
    <row r="4" ht="23" customHeight="1" spans="1:21">
      <c r="A4" s="28"/>
      <c r="B4" s="28"/>
      <c r="C4" s="30"/>
      <c r="D4" s="30"/>
      <c r="E4" s="10"/>
      <c r="F4" s="10" t="s">
        <v>13</v>
      </c>
      <c r="G4" s="10"/>
      <c r="H4" s="10" t="s">
        <v>14</v>
      </c>
      <c r="I4" s="10"/>
      <c r="J4" s="10" t="s">
        <v>15</v>
      </c>
      <c r="K4" s="10"/>
      <c r="L4" s="10" t="s">
        <v>16</v>
      </c>
      <c r="M4" s="10"/>
      <c r="N4" s="10" t="s">
        <v>17</v>
      </c>
      <c r="O4" s="10" t="s">
        <v>18</v>
      </c>
      <c r="P4" s="10" t="s">
        <v>17</v>
      </c>
      <c r="Q4" s="10" t="s">
        <v>18</v>
      </c>
      <c r="R4" s="10" t="s">
        <v>19</v>
      </c>
      <c r="S4" s="10" t="s">
        <v>18</v>
      </c>
      <c r="T4" s="10"/>
      <c r="U4" s="10"/>
    </row>
    <row r="5" ht="23" customHeight="1" spans="1:21">
      <c r="A5" s="28"/>
      <c r="B5" s="28"/>
      <c r="C5" s="31"/>
      <c r="D5" s="31"/>
      <c r="E5" s="10"/>
      <c r="F5" s="14" t="s">
        <v>20</v>
      </c>
      <c r="G5" s="14" t="s">
        <v>18</v>
      </c>
      <c r="H5" s="14" t="s">
        <v>21</v>
      </c>
      <c r="I5" s="14" t="s">
        <v>18</v>
      </c>
      <c r="J5" s="14" t="s">
        <v>20</v>
      </c>
      <c r="K5" s="14" t="s">
        <v>18</v>
      </c>
      <c r="L5" s="14" t="s">
        <v>21</v>
      </c>
      <c r="M5" s="14" t="s">
        <v>18</v>
      </c>
      <c r="N5" s="10"/>
      <c r="O5" s="10"/>
      <c r="P5" s="10"/>
      <c r="Q5" s="10"/>
      <c r="R5" s="10"/>
      <c r="S5" s="10"/>
      <c r="T5" s="10"/>
      <c r="U5" s="10"/>
    </row>
    <row r="6" ht="17" customHeight="1" spans="1:21">
      <c r="A6" s="15">
        <v>1</v>
      </c>
      <c r="B6" s="16" t="s">
        <v>316</v>
      </c>
      <c r="C6" s="32" t="s">
        <v>317</v>
      </c>
      <c r="D6" s="16" t="s">
        <v>247</v>
      </c>
      <c r="E6" s="22" t="s">
        <v>61</v>
      </c>
      <c r="F6" s="6">
        <v>2</v>
      </c>
      <c r="G6" s="6">
        <f>F6*200</f>
        <v>400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>
        <f>G6+I6+K6+M6+O6+S6</f>
        <v>400</v>
      </c>
      <c r="U6" s="22"/>
    </row>
    <row r="7" ht="17" customHeight="1" spans="1:21">
      <c r="A7" s="15">
        <v>2</v>
      </c>
      <c r="B7" s="16" t="s">
        <v>318</v>
      </c>
      <c r="C7" s="32" t="s">
        <v>319</v>
      </c>
      <c r="D7" s="16" t="s">
        <v>274</v>
      </c>
      <c r="E7" s="22" t="s">
        <v>61</v>
      </c>
      <c r="F7" s="6"/>
      <c r="G7" s="6"/>
      <c r="H7" s="6"/>
      <c r="I7" s="6"/>
      <c r="J7" s="6"/>
      <c r="K7" s="6"/>
      <c r="L7" s="6">
        <v>25</v>
      </c>
      <c r="M7" s="6">
        <v>5000</v>
      </c>
      <c r="N7" s="6"/>
      <c r="O7" s="6"/>
      <c r="P7" s="6"/>
      <c r="Q7" s="6"/>
      <c r="R7" s="6"/>
      <c r="S7" s="6"/>
      <c r="T7" s="6">
        <f t="shared" ref="T7:T24" si="0">G7+I7+K7+M7+O7+S7</f>
        <v>5000</v>
      </c>
      <c r="U7" s="22"/>
    </row>
    <row r="8" ht="17" customHeight="1" spans="1:21">
      <c r="A8" s="15">
        <v>3</v>
      </c>
      <c r="B8" s="16" t="s">
        <v>320</v>
      </c>
      <c r="C8" s="32" t="s">
        <v>321</v>
      </c>
      <c r="D8" s="16" t="s">
        <v>37</v>
      </c>
      <c r="E8" s="22" t="s">
        <v>61</v>
      </c>
      <c r="F8" s="6">
        <v>2</v>
      </c>
      <c r="G8" s="6">
        <f>F8*200</f>
        <v>400</v>
      </c>
      <c r="H8" s="6"/>
      <c r="I8" s="6"/>
      <c r="J8" s="6"/>
      <c r="K8" s="6"/>
      <c r="L8" s="6"/>
      <c r="M8" s="6"/>
      <c r="N8" s="6"/>
      <c r="O8" s="6"/>
      <c r="P8" s="6"/>
      <c r="Q8" s="6"/>
      <c r="R8" s="6">
        <v>6</v>
      </c>
      <c r="S8" s="6">
        <f>R8*300</f>
        <v>1800</v>
      </c>
      <c r="T8" s="6">
        <f t="shared" si="0"/>
        <v>2200</v>
      </c>
      <c r="U8" s="22"/>
    </row>
    <row r="9" ht="17" customHeight="1" spans="1:21">
      <c r="A9" s="15">
        <v>4</v>
      </c>
      <c r="B9" s="16" t="s">
        <v>322</v>
      </c>
      <c r="C9" s="32" t="s">
        <v>323</v>
      </c>
      <c r="D9" s="17" t="s">
        <v>255</v>
      </c>
      <c r="E9" s="22" t="s">
        <v>61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>
        <v>6</v>
      </c>
      <c r="S9" s="6">
        <f t="shared" ref="S9:S23" si="1">R9*300</f>
        <v>1800</v>
      </c>
      <c r="T9" s="6">
        <f t="shared" si="0"/>
        <v>1800</v>
      </c>
      <c r="U9" s="22"/>
    </row>
    <row r="10" ht="17" customHeight="1" spans="1:21">
      <c r="A10" s="15">
        <v>5</v>
      </c>
      <c r="B10" s="16" t="s">
        <v>324</v>
      </c>
      <c r="C10" s="32" t="s">
        <v>325</v>
      </c>
      <c r="D10" s="17" t="s">
        <v>252</v>
      </c>
      <c r="E10" s="22" t="s">
        <v>87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5</v>
      </c>
      <c r="S10" s="6">
        <f t="shared" si="1"/>
        <v>1500</v>
      </c>
      <c r="T10" s="6">
        <f t="shared" si="0"/>
        <v>1500</v>
      </c>
      <c r="U10" s="22"/>
    </row>
    <row r="11" ht="17" customHeight="1" spans="1:21">
      <c r="A11" s="15">
        <v>6</v>
      </c>
      <c r="B11" s="16" t="s">
        <v>326</v>
      </c>
      <c r="C11" s="32" t="s">
        <v>327</v>
      </c>
      <c r="D11" s="17" t="s">
        <v>279</v>
      </c>
      <c r="E11" s="22" t="s">
        <v>87</v>
      </c>
      <c r="F11" s="6"/>
      <c r="G11" s="6"/>
      <c r="H11" s="6"/>
      <c r="I11" s="6"/>
      <c r="J11" s="6">
        <v>3</v>
      </c>
      <c r="K11" s="6">
        <f>J11*800</f>
        <v>2400</v>
      </c>
      <c r="L11" s="6">
        <v>76</v>
      </c>
      <c r="M11" s="6">
        <v>15200</v>
      </c>
      <c r="N11" s="6"/>
      <c r="O11" s="6"/>
      <c r="P11" s="6"/>
      <c r="Q11" s="6"/>
      <c r="R11" s="6"/>
      <c r="S11" s="6"/>
      <c r="T11" s="6">
        <f t="shared" si="0"/>
        <v>17600</v>
      </c>
      <c r="U11" s="22"/>
    </row>
    <row r="12" ht="17" customHeight="1" spans="1:21">
      <c r="A12" s="15">
        <v>7</v>
      </c>
      <c r="B12" s="16" t="s">
        <v>328</v>
      </c>
      <c r="C12" s="32" t="s">
        <v>329</v>
      </c>
      <c r="D12" s="17" t="s">
        <v>252</v>
      </c>
      <c r="E12" s="22" t="s">
        <v>87</v>
      </c>
      <c r="F12" s="6">
        <v>2</v>
      </c>
      <c r="G12" s="6">
        <f>F12*200</f>
        <v>400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>
        <f t="shared" si="0"/>
        <v>400</v>
      </c>
      <c r="U12" s="22"/>
    </row>
    <row r="13" ht="17" customHeight="1" spans="1:21">
      <c r="A13" s="15">
        <v>8</v>
      </c>
      <c r="B13" s="16" t="s">
        <v>330</v>
      </c>
      <c r="C13" s="32" t="s">
        <v>331</v>
      </c>
      <c r="D13" s="17" t="s">
        <v>50</v>
      </c>
      <c r="E13" s="22" t="s">
        <v>87</v>
      </c>
      <c r="F13" s="6">
        <v>2</v>
      </c>
      <c r="G13" s="6">
        <f>F13*200</f>
        <v>400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f t="shared" si="0"/>
        <v>400</v>
      </c>
      <c r="U13" s="22"/>
    </row>
    <row r="14" ht="17" customHeight="1" spans="1:21">
      <c r="A14" s="15">
        <v>9</v>
      </c>
      <c r="B14" s="16" t="s">
        <v>332</v>
      </c>
      <c r="C14" s="32" t="s">
        <v>333</v>
      </c>
      <c r="D14" s="17" t="s">
        <v>284</v>
      </c>
      <c r="E14" s="22" t="s">
        <v>87</v>
      </c>
      <c r="F14" s="6"/>
      <c r="G14" s="6"/>
      <c r="H14" s="6"/>
      <c r="I14" s="6"/>
      <c r="J14" s="6">
        <v>7</v>
      </c>
      <c r="K14" s="6">
        <f>J14*800</f>
        <v>5600</v>
      </c>
      <c r="L14" s="6"/>
      <c r="M14" s="6"/>
      <c r="N14" s="6">
        <v>28</v>
      </c>
      <c r="O14" s="6">
        <v>5600</v>
      </c>
      <c r="P14" s="6"/>
      <c r="Q14" s="6"/>
      <c r="R14" s="6"/>
      <c r="S14" s="6"/>
      <c r="T14" s="6">
        <f t="shared" si="0"/>
        <v>11200</v>
      </c>
      <c r="U14" s="22"/>
    </row>
    <row r="15" ht="17" customHeight="1" spans="1:21">
      <c r="A15" s="15">
        <v>10</v>
      </c>
      <c r="B15" s="16" t="s">
        <v>334</v>
      </c>
      <c r="C15" s="32" t="s">
        <v>335</v>
      </c>
      <c r="D15" s="17" t="s">
        <v>247</v>
      </c>
      <c r="E15" s="22" t="s">
        <v>29</v>
      </c>
      <c r="F15" s="6">
        <v>2</v>
      </c>
      <c r="G15" s="6">
        <f>F15*200</f>
        <v>400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>
        <f t="shared" si="0"/>
        <v>400</v>
      </c>
      <c r="U15" s="22"/>
    </row>
    <row r="16" ht="17" customHeight="1" spans="1:21">
      <c r="A16" s="15">
        <v>11</v>
      </c>
      <c r="B16" s="16" t="s">
        <v>336</v>
      </c>
      <c r="C16" s="32" t="s">
        <v>337</v>
      </c>
      <c r="D16" s="17" t="s">
        <v>37</v>
      </c>
      <c r="E16" s="22" t="s">
        <v>29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10</v>
      </c>
      <c r="S16" s="6">
        <f t="shared" si="1"/>
        <v>3000</v>
      </c>
      <c r="T16" s="6">
        <f t="shared" si="0"/>
        <v>3000</v>
      </c>
      <c r="U16" s="22"/>
    </row>
    <row r="17" ht="17" customHeight="1" spans="1:21">
      <c r="A17" s="15">
        <v>12</v>
      </c>
      <c r="B17" s="16" t="s">
        <v>338</v>
      </c>
      <c r="C17" s="32" t="s">
        <v>339</v>
      </c>
      <c r="D17" s="17" t="s">
        <v>274</v>
      </c>
      <c r="E17" s="22" t="s">
        <v>25</v>
      </c>
      <c r="F17" s="6">
        <v>2</v>
      </c>
      <c r="G17" s="6">
        <f>F17*200</f>
        <v>400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18</v>
      </c>
      <c r="S17" s="6">
        <f t="shared" si="1"/>
        <v>5400</v>
      </c>
      <c r="T17" s="6">
        <f t="shared" si="0"/>
        <v>5800</v>
      </c>
      <c r="U17" s="22"/>
    </row>
    <row r="18" ht="17" customHeight="1" spans="1:21">
      <c r="A18" s="15">
        <v>13</v>
      </c>
      <c r="B18" s="16" t="s">
        <v>340</v>
      </c>
      <c r="C18" s="32" t="s">
        <v>341</v>
      </c>
      <c r="D18" s="17" t="s">
        <v>255</v>
      </c>
      <c r="E18" s="22" t="s">
        <v>25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>
        <v>20</v>
      </c>
      <c r="S18" s="6">
        <f t="shared" si="1"/>
        <v>6000</v>
      </c>
      <c r="T18" s="6">
        <f t="shared" si="0"/>
        <v>6000</v>
      </c>
      <c r="U18" s="22"/>
    </row>
    <row r="19" ht="17" customHeight="1" spans="1:21">
      <c r="A19" s="15">
        <v>14</v>
      </c>
      <c r="B19" s="33" t="s">
        <v>342</v>
      </c>
      <c r="C19" s="32" t="s">
        <v>343</v>
      </c>
      <c r="D19" s="17" t="s">
        <v>274</v>
      </c>
      <c r="E19" s="22" t="s">
        <v>25</v>
      </c>
      <c r="F19" s="34"/>
      <c r="G19" s="6"/>
      <c r="H19" s="34"/>
      <c r="I19" s="34"/>
      <c r="J19" s="34">
        <v>2</v>
      </c>
      <c r="K19" s="6">
        <f>J19*800</f>
        <v>1600</v>
      </c>
      <c r="L19" s="34"/>
      <c r="M19" s="34"/>
      <c r="N19" s="34"/>
      <c r="O19" s="34"/>
      <c r="P19" s="34"/>
      <c r="Q19" s="34"/>
      <c r="R19" s="34">
        <v>10</v>
      </c>
      <c r="S19" s="6">
        <f t="shared" si="1"/>
        <v>3000</v>
      </c>
      <c r="T19" s="6">
        <f t="shared" si="0"/>
        <v>4600</v>
      </c>
      <c r="U19" s="35"/>
    </row>
    <row r="20" ht="17" customHeight="1" spans="1:21">
      <c r="A20" s="15">
        <v>15</v>
      </c>
      <c r="B20" s="33" t="s">
        <v>344</v>
      </c>
      <c r="C20" s="32" t="s">
        <v>345</v>
      </c>
      <c r="D20" s="17" t="s">
        <v>255</v>
      </c>
      <c r="E20" s="22" t="s">
        <v>25</v>
      </c>
      <c r="F20" s="34"/>
      <c r="G20" s="6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>
        <v>5</v>
      </c>
      <c r="S20" s="6">
        <f t="shared" si="1"/>
        <v>1500</v>
      </c>
      <c r="T20" s="6">
        <f t="shared" si="0"/>
        <v>1500</v>
      </c>
      <c r="U20" s="35"/>
    </row>
    <row r="21" ht="17" customHeight="1" spans="1:21">
      <c r="A21" s="15">
        <v>16</v>
      </c>
      <c r="B21" s="33" t="s">
        <v>346</v>
      </c>
      <c r="C21" s="32" t="s">
        <v>347</v>
      </c>
      <c r="D21" s="17" t="s">
        <v>50</v>
      </c>
      <c r="E21" s="35" t="s">
        <v>55</v>
      </c>
      <c r="F21" s="34">
        <v>4</v>
      </c>
      <c r="G21" s="6">
        <f>F21*200</f>
        <v>800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6"/>
      <c r="T21" s="6">
        <f t="shared" si="0"/>
        <v>800</v>
      </c>
      <c r="U21" s="35"/>
    </row>
    <row r="22" ht="17" customHeight="1" spans="1:21">
      <c r="A22" s="15">
        <v>17</v>
      </c>
      <c r="B22" s="33" t="s">
        <v>348</v>
      </c>
      <c r="C22" s="32" t="s">
        <v>349</v>
      </c>
      <c r="D22" s="17" t="s">
        <v>50</v>
      </c>
      <c r="E22" s="35" t="s">
        <v>55</v>
      </c>
      <c r="F22" s="34">
        <v>2</v>
      </c>
      <c r="G22" s="6">
        <f>F22*200</f>
        <v>400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6"/>
      <c r="T22" s="6">
        <f t="shared" si="0"/>
        <v>400</v>
      </c>
      <c r="U22" s="35"/>
    </row>
    <row r="23" ht="17" customHeight="1" spans="1:21">
      <c r="A23" s="15">
        <v>18</v>
      </c>
      <c r="B23" s="33" t="s">
        <v>350</v>
      </c>
      <c r="C23" s="32" t="s">
        <v>351</v>
      </c>
      <c r="D23" s="17" t="s">
        <v>50</v>
      </c>
      <c r="E23" s="35" t="s">
        <v>55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>
        <v>5</v>
      </c>
      <c r="S23" s="6">
        <f t="shared" si="1"/>
        <v>1500</v>
      </c>
      <c r="T23" s="6">
        <f t="shared" si="0"/>
        <v>1500</v>
      </c>
      <c r="U23" s="35"/>
    </row>
    <row r="24" ht="17" customHeight="1" spans="1:21">
      <c r="A24" s="36" t="s">
        <v>56</v>
      </c>
      <c r="B24" s="37"/>
      <c r="C24" s="38"/>
      <c r="D24" s="16"/>
      <c r="E24" s="35"/>
      <c r="F24" s="34">
        <f>SUM(F6:F23)</f>
        <v>18</v>
      </c>
      <c r="G24" s="34">
        <f>SUM(G6:G23)</f>
        <v>3600</v>
      </c>
      <c r="H24" s="34"/>
      <c r="I24" s="34"/>
      <c r="J24" s="34">
        <f t="shared" ref="J24:O24" si="2">SUM(J6:J23)</f>
        <v>12</v>
      </c>
      <c r="K24" s="34">
        <f t="shared" si="2"/>
        <v>9600</v>
      </c>
      <c r="L24" s="34">
        <f t="shared" si="2"/>
        <v>101</v>
      </c>
      <c r="M24" s="34">
        <f t="shared" si="2"/>
        <v>20200</v>
      </c>
      <c r="N24" s="34">
        <f t="shared" si="2"/>
        <v>28</v>
      </c>
      <c r="O24" s="34">
        <f t="shared" si="2"/>
        <v>5600</v>
      </c>
      <c r="P24" s="34"/>
      <c r="Q24" s="34"/>
      <c r="R24" s="34">
        <f>SUM(R6:R23)</f>
        <v>85</v>
      </c>
      <c r="S24" s="34">
        <f>SUM(S6:S23)</f>
        <v>25500</v>
      </c>
      <c r="T24" s="6">
        <f t="shared" si="0"/>
        <v>64500</v>
      </c>
      <c r="U24" s="35"/>
    </row>
    <row r="26" spans="2:4">
      <c r="B26" s="39"/>
      <c r="C26" s="39"/>
      <c r="D26" s="39"/>
    </row>
  </sheetData>
  <mergeCells count="24">
    <mergeCell ref="A1:U1"/>
    <mergeCell ref="A2:U2"/>
    <mergeCell ref="F3:M3"/>
    <mergeCell ref="N3:O3"/>
    <mergeCell ref="P3:Q3"/>
    <mergeCell ref="R3:S3"/>
    <mergeCell ref="F4:G4"/>
    <mergeCell ref="H4:I4"/>
    <mergeCell ref="J4:K4"/>
    <mergeCell ref="L4:M4"/>
    <mergeCell ref="A24:C2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  <mergeCell ref="U3:U5"/>
  </mergeCells>
  <pageMargins left="0.786805555555556" right="0.4" top="1" bottom="1" header="0.511805555555556" footer="0.51180555555555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opLeftCell="A2" workbookViewId="0">
      <selection activeCell="D8" sqref="D8"/>
    </sheetView>
  </sheetViews>
  <sheetFormatPr defaultColWidth="9" defaultRowHeight="13.5"/>
  <cols>
    <col min="1" max="1" width="2.625" customWidth="1"/>
    <col min="2" max="2" width="7.875" customWidth="1"/>
    <col min="3" max="3" width="21.375" customWidth="1"/>
    <col min="4" max="4" width="22.75" customWidth="1"/>
    <col min="5" max="5" width="6.25" customWidth="1"/>
    <col min="6" max="6" width="4.75" customWidth="1"/>
    <col min="7" max="7" width="5.75" customWidth="1"/>
    <col min="8" max="17" width="3.375" customWidth="1"/>
    <col min="18" max="18" width="4.75" customWidth="1"/>
    <col min="19" max="19" width="6.625" customWidth="1"/>
    <col min="20" max="20" width="7.125" customWidth="1"/>
    <col min="21" max="21" width="6.625" customWidth="1"/>
  </cols>
  <sheetData>
    <row r="1" ht="28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8.75" spans="1:21">
      <c r="A2" s="2" t="s">
        <v>352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36" customHeight="1" spans="1:21">
      <c r="A3" s="3" t="s">
        <v>2</v>
      </c>
      <c r="B3" s="3" t="s">
        <v>3</v>
      </c>
      <c r="C3" s="23" t="s">
        <v>4</v>
      </c>
      <c r="D3" s="23" t="s">
        <v>5</v>
      </c>
      <c r="E3" s="10" t="s">
        <v>6</v>
      </c>
      <c r="F3" s="10" t="s">
        <v>7</v>
      </c>
      <c r="G3" s="10"/>
      <c r="H3" s="10"/>
      <c r="I3" s="10"/>
      <c r="J3" s="10"/>
      <c r="K3" s="10"/>
      <c r="L3" s="10"/>
      <c r="M3" s="10"/>
      <c r="N3" s="10" t="s">
        <v>8</v>
      </c>
      <c r="O3" s="10"/>
      <c r="P3" s="10" t="s">
        <v>9</v>
      </c>
      <c r="Q3" s="10"/>
      <c r="R3" s="10" t="s">
        <v>10</v>
      </c>
      <c r="S3" s="10"/>
      <c r="T3" s="10" t="s">
        <v>11</v>
      </c>
      <c r="U3" s="10" t="s">
        <v>12</v>
      </c>
    </row>
    <row r="4" ht="24" customHeight="1" spans="1:21">
      <c r="A4" s="3"/>
      <c r="B4" s="3"/>
      <c r="C4" s="24"/>
      <c r="D4" s="24"/>
      <c r="E4" s="10"/>
      <c r="F4" s="10" t="s">
        <v>13</v>
      </c>
      <c r="G4" s="10"/>
      <c r="H4" s="10" t="s">
        <v>14</v>
      </c>
      <c r="I4" s="10"/>
      <c r="J4" s="10" t="s">
        <v>15</v>
      </c>
      <c r="K4" s="10"/>
      <c r="L4" s="10" t="s">
        <v>16</v>
      </c>
      <c r="M4" s="10"/>
      <c r="N4" s="10" t="s">
        <v>17</v>
      </c>
      <c r="O4" s="10" t="s">
        <v>18</v>
      </c>
      <c r="P4" s="10" t="s">
        <v>17</v>
      </c>
      <c r="Q4" s="10" t="s">
        <v>18</v>
      </c>
      <c r="R4" s="10" t="s">
        <v>19</v>
      </c>
      <c r="S4" s="10" t="s">
        <v>18</v>
      </c>
      <c r="T4" s="10"/>
      <c r="U4" s="10"/>
    </row>
    <row r="5" ht="36" customHeight="1" spans="1:21">
      <c r="A5" s="3"/>
      <c r="B5" s="3"/>
      <c r="C5" s="25"/>
      <c r="D5" s="25"/>
      <c r="E5" s="10"/>
      <c r="F5" s="14" t="s">
        <v>20</v>
      </c>
      <c r="G5" s="14" t="s">
        <v>18</v>
      </c>
      <c r="H5" s="14" t="s">
        <v>21</v>
      </c>
      <c r="I5" s="14" t="s">
        <v>18</v>
      </c>
      <c r="J5" s="14" t="s">
        <v>20</v>
      </c>
      <c r="K5" s="14" t="s">
        <v>18</v>
      </c>
      <c r="L5" s="14" t="s">
        <v>21</v>
      </c>
      <c r="M5" s="14" t="s">
        <v>18</v>
      </c>
      <c r="N5" s="10"/>
      <c r="O5" s="10"/>
      <c r="P5" s="10"/>
      <c r="Q5" s="10"/>
      <c r="R5" s="10"/>
      <c r="S5" s="10"/>
      <c r="T5" s="10"/>
      <c r="U5" s="10"/>
    </row>
    <row r="6" ht="36" customHeight="1" spans="1:21">
      <c r="A6" s="5">
        <v>1</v>
      </c>
      <c r="B6" s="6" t="s">
        <v>353</v>
      </c>
      <c r="C6" s="26" t="s">
        <v>354</v>
      </c>
      <c r="D6" s="27" t="s">
        <v>355</v>
      </c>
      <c r="E6" s="15" t="s">
        <v>239</v>
      </c>
      <c r="F6" s="15"/>
      <c r="G6" s="15"/>
      <c r="H6" s="15"/>
      <c r="I6" s="15"/>
      <c r="J6" s="15"/>
      <c r="K6" s="15"/>
      <c r="L6" s="15"/>
      <c r="M6" s="16"/>
      <c r="N6" s="15"/>
      <c r="O6" s="15"/>
      <c r="P6" s="15"/>
      <c r="Q6" s="15"/>
      <c r="R6" s="15">
        <v>10</v>
      </c>
      <c r="S6" s="15">
        <v>3000</v>
      </c>
      <c r="T6" s="16">
        <v>3000</v>
      </c>
      <c r="U6" s="15"/>
    </row>
    <row r="7" ht="36" customHeight="1" spans="1:21">
      <c r="A7" s="5">
        <v>2</v>
      </c>
      <c r="B7" s="6" t="s">
        <v>356</v>
      </c>
      <c r="C7" s="26" t="s">
        <v>357</v>
      </c>
      <c r="D7" s="65" t="s">
        <v>355</v>
      </c>
      <c r="E7" s="15" t="s">
        <v>51</v>
      </c>
      <c r="F7" s="15">
        <v>8</v>
      </c>
      <c r="G7" s="15">
        <v>1600</v>
      </c>
      <c r="H7" s="15"/>
      <c r="I7" s="15"/>
      <c r="J7" s="15"/>
      <c r="K7" s="15"/>
      <c r="L7" s="15"/>
      <c r="M7" s="16"/>
      <c r="N7" s="15"/>
      <c r="O7" s="15"/>
      <c r="P7" s="15"/>
      <c r="Q7" s="15"/>
      <c r="R7" s="15"/>
      <c r="S7" s="15"/>
      <c r="T7" s="16">
        <v>1600</v>
      </c>
      <c r="U7" s="15"/>
    </row>
    <row r="8" ht="36" customHeight="1" spans="1:21">
      <c r="A8" s="22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6"/>
      <c r="N8" s="15"/>
      <c r="O8" s="15"/>
      <c r="P8" s="15"/>
      <c r="Q8" s="15"/>
      <c r="R8" s="15"/>
      <c r="S8" s="15"/>
      <c r="T8" s="16"/>
      <c r="U8" s="15"/>
    </row>
    <row r="9" ht="36" customHeight="1" spans="1:21">
      <c r="A9" s="22"/>
      <c r="B9" s="16"/>
      <c r="C9" s="16"/>
      <c r="D9" s="16"/>
      <c r="E9" s="15"/>
      <c r="F9" s="15"/>
      <c r="G9" s="15"/>
      <c r="H9" s="15"/>
      <c r="I9" s="15"/>
      <c r="J9" s="15"/>
      <c r="K9" s="15"/>
      <c r="L9" s="15"/>
      <c r="M9" s="16"/>
      <c r="N9" s="15"/>
      <c r="O9" s="15"/>
      <c r="P9" s="15"/>
      <c r="Q9" s="15"/>
      <c r="R9" s="16"/>
      <c r="S9" s="15"/>
      <c r="T9" s="16"/>
      <c r="U9" s="15"/>
    </row>
    <row r="10" ht="36" customHeight="1" spans="1:21">
      <c r="A10" s="22"/>
      <c r="B10" s="16"/>
      <c r="C10" s="16"/>
      <c r="D10" s="16"/>
      <c r="E10" s="15"/>
      <c r="F10" s="16"/>
      <c r="G10" s="15"/>
      <c r="H10" s="15"/>
      <c r="I10" s="15"/>
      <c r="J10" s="15"/>
      <c r="K10" s="15"/>
      <c r="L10" s="15"/>
      <c r="M10" s="16"/>
      <c r="N10" s="15"/>
      <c r="O10" s="15"/>
      <c r="P10" s="15"/>
      <c r="Q10" s="15"/>
      <c r="R10" s="15"/>
      <c r="S10" s="15"/>
      <c r="T10" s="16"/>
      <c r="U10" s="15"/>
    </row>
    <row r="11" ht="36" customHeight="1" spans="1:21">
      <c r="A11" s="22"/>
      <c r="B11" s="16"/>
      <c r="C11" s="16"/>
      <c r="D11" s="16"/>
      <c r="E11" s="15"/>
      <c r="F11" s="16"/>
      <c r="G11" s="15"/>
      <c r="H11" s="15"/>
      <c r="I11" s="15"/>
      <c r="J11" s="15"/>
      <c r="K11" s="15"/>
      <c r="L11" s="15"/>
      <c r="M11" s="16"/>
      <c r="N11" s="15"/>
      <c r="O11" s="15"/>
      <c r="P11" s="15"/>
      <c r="Q11" s="15"/>
      <c r="R11" s="15"/>
      <c r="S11" s="15"/>
      <c r="T11" s="16"/>
      <c r="U11" s="15"/>
    </row>
    <row r="12" ht="36" customHeight="1" spans="1:21">
      <c r="A12" s="22"/>
      <c r="B12" s="16"/>
      <c r="C12" s="16"/>
      <c r="D12" s="16"/>
      <c r="E12" s="15"/>
      <c r="F12" s="16"/>
      <c r="G12" s="15"/>
      <c r="H12" s="15"/>
      <c r="I12" s="15"/>
      <c r="J12" s="15"/>
      <c r="K12" s="15"/>
      <c r="L12" s="15"/>
      <c r="M12" s="16"/>
      <c r="N12" s="15"/>
      <c r="O12" s="15"/>
      <c r="P12" s="15"/>
      <c r="Q12" s="15"/>
      <c r="R12" s="15"/>
      <c r="S12" s="15"/>
      <c r="T12" s="16"/>
      <c r="U12" s="15"/>
    </row>
    <row r="13" ht="36" customHeight="1" spans="1:21">
      <c r="A13" s="22"/>
      <c r="B13" s="16" t="s">
        <v>243</v>
      </c>
      <c r="C13" s="16"/>
      <c r="D13" s="16"/>
      <c r="E13" s="15"/>
      <c r="F13" s="16">
        <f>SUM(F6:F12)</f>
        <v>8</v>
      </c>
      <c r="G13" s="15">
        <f>SUM(G6:G12)</f>
        <v>1600</v>
      </c>
      <c r="H13" s="15"/>
      <c r="I13" s="15"/>
      <c r="J13" s="15"/>
      <c r="K13" s="15"/>
      <c r="L13" s="15"/>
      <c r="M13" s="16"/>
      <c r="N13" s="15"/>
      <c r="O13" s="15"/>
      <c r="P13" s="15"/>
      <c r="Q13" s="15"/>
      <c r="R13" s="15">
        <f>SUM(R6:R12)</f>
        <v>10</v>
      </c>
      <c r="S13" s="15">
        <f>SUM(S6:S12)</f>
        <v>3000</v>
      </c>
      <c r="T13" s="16">
        <v>4600</v>
      </c>
      <c r="U13" s="15"/>
    </row>
  </sheetData>
  <mergeCells count="23">
    <mergeCell ref="A1:U1"/>
    <mergeCell ref="A2:U2"/>
    <mergeCell ref="F3:M3"/>
    <mergeCell ref="N3:O3"/>
    <mergeCell ref="P3:Q3"/>
    <mergeCell ref="R3:S3"/>
    <mergeCell ref="F4:G4"/>
    <mergeCell ref="H4:I4"/>
    <mergeCell ref="J4:K4"/>
    <mergeCell ref="L4:M4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  <mergeCell ref="U3:U5"/>
  </mergeCells>
  <pageMargins left="1.18055555555556" right="0.359027777777778" top="1" bottom="1" header="0.511805555555556" footer="0.511805555555556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tabSelected="1" workbookViewId="0">
      <selection activeCell="V6" sqref="V6:V34"/>
    </sheetView>
  </sheetViews>
  <sheetFormatPr defaultColWidth="9" defaultRowHeight="13.5"/>
  <cols>
    <col min="1" max="1" width="4.25" customWidth="1"/>
    <col min="2" max="2" width="7" customWidth="1"/>
    <col min="3" max="3" width="19.25" customWidth="1"/>
    <col min="4" max="4" width="24.25" customWidth="1"/>
    <col min="5" max="5" width="5.25" customWidth="1"/>
    <col min="6" max="6" width="4.25" customWidth="1"/>
    <col min="7" max="7" width="7.125" customWidth="1"/>
    <col min="8" max="8" width="5" customWidth="1"/>
    <col min="9" max="9" width="5.375" customWidth="1"/>
    <col min="10" max="10" width="4.125" customWidth="1"/>
    <col min="11" max="11" width="5.375" customWidth="1"/>
    <col min="12" max="12" width="5.125" customWidth="1"/>
    <col min="13" max="13" width="6.25" customWidth="1"/>
    <col min="14" max="14" width="5.625" customWidth="1"/>
    <col min="15" max="15" width="7" customWidth="1"/>
    <col min="16" max="19" width="1.25" customWidth="1"/>
    <col min="20" max="20" width="8.25" customWidth="1"/>
    <col min="21" max="21" width="3.75" customWidth="1"/>
    <col min="22" max="22" width="29.25" customWidth="1"/>
  </cols>
  <sheetData>
    <row r="1" ht="28.5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8.75" spans="1:21">
      <c r="A2" s="2" t="s">
        <v>358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>
      <c r="A3" s="10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0" t="s">
        <v>7</v>
      </c>
      <c r="G3" s="10"/>
      <c r="H3" s="10"/>
      <c r="I3" s="10"/>
      <c r="J3" s="10"/>
      <c r="K3" s="10"/>
      <c r="L3" s="10"/>
      <c r="M3" s="10"/>
      <c r="N3" s="10" t="s">
        <v>8</v>
      </c>
      <c r="O3" s="10"/>
      <c r="P3" s="10" t="s">
        <v>9</v>
      </c>
      <c r="Q3" s="10"/>
      <c r="R3" s="10" t="s">
        <v>10</v>
      </c>
      <c r="S3" s="10"/>
      <c r="T3" s="10" t="s">
        <v>359</v>
      </c>
      <c r="U3" s="10" t="s">
        <v>12</v>
      </c>
    </row>
    <row r="4" ht="18" customHeight="1" spans="1:21">
      <c r="A4" s="10"/>
      <c r="B4" s="10"/>
      <c r="C4" s="12"/>
      <c r="D4" s="12"/>
      <c r="E4" s="10"/>
      <c r="F4" s="10" t="s">
        <v>13</v>
      </c>
      <c r="G4" s="10"/>
      <c r="H4" s="10" t="s">
        <v>14</v>
      </c>
      <c r="I4" s="10"/>
      <c r="J4" s="10" t="s">
        <v>15</v>
      </c>
      <c r="K4" s="10"/>
      <c r="L4" s="10" t="s">
        <v>16</v>
      </c>
      <c r="M4" s="10"/>
      <c r="N4" s="10" t="s">
        <v>17</v>
      </c>
      <c r="O4" s="10" t="s">
        <v>18</v>
      </c>
      <c r="P4" s="10" t="s">
        <v>17</v>
      </c>
      <c r="Q4" s="10" t="s">
        <v>18</v>
      </c>
      <c r="R4" s="10" t="s">
        <v>19</v>
      </c>
      <c r="S4" s="10" t="s">
        <v>18</v>
      </c>
      <c r="T4" s="10"/>
      <c r="U4" s="10"/>
    </row>
    <row r="5" ht="18" customHeight="1" spans="1:21">
      <c r="A5" s="10"/>
      <c r="B5" s="10"/>
      <c r="C5" s="13"/>
      <c r="D5" s="13"/>
      <c r="E5" s="10"/>
      <c r="F5" s="14" t="s">
        <v>20</v>
      </c>
      <c r="G5" s="14" t="s">
        <v>18</v>
      </c>
      <c r="H5" s="14" t="s">
        <v>21</v>
      </c>
      <c r="I5" s="14" t="s">
        <v>18</v>
      </c>
      <c r="J5" s="14" t="s">
        <v>20</v>
      </c>
      <c r="K5" s="14" t="s">
        <v>18</v>
      </c>
      <c r="L5" s="14" t="s">
        <v>21</v>
      </c>
      <c r="M5" s="14" t="s">
        <v>18</v>
      </c>
      <c r="N5" s="10"/>
      <c r="O5" s="10"/>
      <c r="P5" s="10"/>
      <c r="Q5" s="10"/>
      <c r="R5" s="10"/>
      <c r="S5" s="10"/>
      <c r="T5" s="10"/>
      <c r="U5" s="10"/>
    </row>
    <row r="6" ht="26" customHeight="1" spans="1:21">
      <c r="A6" s="15">
        <v>1</v>
      </c>
      <c r="B6" s="16" t="s">
        <v>360</v>
      </c>
      <c r="C6" s="17" t="s">
        <v>361</v>
      </c>
      <c r="D6" s="18" t="s">
        <v>37</v>
      </c>
      <c r="E6" s="16" t="s">
        <v>61</v>
      </c>
      <c r="F6" s="16">
        <v>2</v>
      </c>
      <c r="G6" s="16">
        <v>400</v>
      </c>
      <c r="H6" s="16"/>
      <c r="I6" s="16"/>
      <c r="J6" s="16"/>
      <c r="K6" s="16"/>
      <c r="L6" s="16"/>
      <c r="M6" s="16"/>
      <c r="N6" s="16"/>
      <c r="O6" s="15"/>
      <c r="P6" s="15"/>
      <c r="Q6" s="15"/>
      <c r="R6" s="15"/>
      <c r="S6" s="15"/>
      <c r="T6" s="16">
        <f>G6+I6+K6+M6+O6+S6</f>
        <v>400</v>
      </c>
      <c r="U6" s="22"/>
    </row>
    <row r="7" ht="26" customHeight="1" spans="1:21">
      <c r="A7" s="15">
        <v>2</v>
      </c>
      <c r="B7" s="16" t="s">
        <v>362</v>
      </c>
      <c r="C7" s="17" t="s">
        <v>363</v>
      </c>
      <c r="D7" s="18" t="s">
        <v>50</v>
      </c>
      <c r="E7" s="16" t="s">
        <v>61</v>
      </c>
      <c r="F7" s="16">
        <v>6</v>
      </c>
      <c r="G7" s="16">
        <v>1200</v>
      </c>
      <c r="H7" s="16"/>
      <c r="I7" s="16"/>
      <c r="J7" s="16"/>
      <c r="K7" s="16"/>
      <c r="L7" s="16"/>
      <c r="M7" s="16"/>
      <c r="N7" s="16"/>
      <c r="O7" s="15"/>
      <c r="P7" s="15"/>
      <c r="Q7" s="15"/>
      <c r="R7" s="15"/>
      <c r="S7" s="15"/>
      <c r="T7" s="16">
        <f t="shared" ref="T7:T35" si="0">G7+I7+K7+M7+O7+S7</f>
        <v>1200</v>
      </c>
      <c r="U7" s="22"/>
    </row>
    <row r="8" ht="26" customHeight="1" spans="1:21">
      <c r="A8" s="15">
        <v>3</v>
      </c>
      <c r="B8" s="16" t="s">
        <v>364</v>
      </c>
      <c r="C8" s="17" t="s">
        <v>365</v>
      </c>
      <c r="D8" s="19" t="s">
        <v>279</v>
      </c>
      <c r="E8" s="16" t="s">
        <v>87</v>
      </c>
      <c r="F8" s="16">
        <v>2</v>
      </c>
      <c r="G8" s="16">
        <v>400</v>
      </c>
      <c r="H8" s="16"/>
      <c r="I8" s="16"/>
      <c r="J8" s="16"/>
      <c r="K8" s="16"/>
      <c r="L8" s="16"/>
      <c r="M8" s="16"/>
      <c r="N8" s="16"/>
      <c r="O8" s="15"/>
      <c r="P8" s="15"/>
      <c r="Q8" s="15"/>
      <c r="R8" s="15"/>
      <c r="S8" s="15"/>
      <c r="T8" s="16">
        <f t="shared" si="0"/>
        <v>400</v>
      </c>
      <c r="U8" s="22"/>
    </row>
    <row r="9" ht="26" customHeight="1" spans="1:21">
      <c r="A9" s="15">
        <v>4</v>
      </c>
      <c r="B9" s="16" t="s">
        <v>366</v>
      </c>
      <c r="C9" s="17" t="s">
        <v>367</v>
      </c>
      <c r="D9" s="19" t="s">
        <v>37</v>
      </c>
      <c r="E9" s="16" t="s">
        <v>29</v>
      </c>
      <c r="F9" s="16">
        <v>2</v>
      </c>
      <c r="G9" s="16">
        <v>400</v>
      </c>
      <c r="H9" s="16"/>
      <c r="I9" s="16"/>
      <c r="J9" s="16"/>
      <c r="K9" s="16"/>
      <c r="L9" s="16"/>
      <c r="M9" s="16"/>
      <c r="N9" s="16"/>
      <c r="O9" s="15"/>
      <c r="P9" s="15"/>
      <c r="Q9" s="15"/>
      <c r="R9" s="15"/>
      <c r="S9" s="15"/>
      <c r="T9" s="16">
        <f t="shared" si="0"/>
        <v>400</v>
      </c>
      <c r="U9" s="22"/>
    </row>
    <row r="10" ht="26" customHeight="1" spans="1:21">
      <c r="A10" s="15">
        <v>5</v>
      </c>
      <c r="B10" s="16" t="s">
        <v>368</v>
      </c>
      <c r="C10" s="17" t="s">
        <v>369</v>
      </c>
      <c r="D10" s="19" t="s">
        <v>279</v>
      </c>
      <c r="E10" s="16" t="s">
        <v>29</v>
      </c>
      <c r="F10" s="16"/>
      <c r="G10" s="16"/>
      <c r="H10" s="16">
        <v>50</v>
      </c>
      <c r="I10" s="16">
        <v>500</v>
      </c>
      <c r="J10" s="16"/>
      <c r="K10" s="16"/>
      <c r="L10" s="16"/>
      <c r="M10" s="16"/>
      <c r="N10" s="16"/>
      <c r="O10" s="15"/>
      <c r="P10" s="15"/>
      <c r="Q10" s="15"/>
      <c r="R10" s="16"/>
      <c r="S10" s="15"/>
      <c r="T10" s="16">
        <f t="shared" si="0"/>
        <v>500</v>
      </c>
      <c r="U10" s="22"/>
    </row>
    <row r="11" ht="26" customHeight="1" spans="1:21">
      <c r="A11" s="15">
        <v>6</v>
      </c>
      <c r="B11" s="16" t="s">
        <v>370</v>
      </c>
      <c r="C11" s="17" t="s">
        <v>371</v>
      </c>
      <c r="D11" s="19" t="s">
        <v>279</v>
      </c>
      <c r="E11" s="16" t="s">
        <v>25</v>
      </c>
      <c r="F11" s="16"/>
      <c r="G11" s="16"/>
      <c r="H11" s="16"/>
      <c r="I11" s="16"/>
      <c r="J11" s="16">
        <v>7</v>
      </c>
      <c r="K11" s="16">
        <v>5600</v>
      </c>
      <c r="L11" s="16"/>
      <c r="M11" s="16"/>
      <c r="N11" s="16">
        <v>144.4</v>
      </c>
      <c r="O11" s="15">
        <v>28880</v>
      </c>
      <c r="P11" s="15"/>
      <c r="Q11" s="15"/>
      <c r="R11" s="15"/>
      <c r="S11" s="15"/>
      <c r="T11" s="16">
        <f t="shared" si="0"/>
        <v>34480</v>
      </c>
      <c r="U11" s="22"/>
    </row>
    <row r="12" ht="26" customHeight="1" spans="1:21">
      <c r="A12" s="15">
        <v>7</v>
      </c>
      <c r="B12" s="16" t="s">
        <v>372</v>
      </c>
      <c r="C12" s="17" t="s">
        <v>373</v>
      </c>
      <c r="D12" s="19" t="s">
        <v>50</v>
      </c>
      <c r="E12" s="16" t="s">
        <v>25</v>
      </c>
      <c r="F12" s="16">
        <v>18</v>
      </c>
      <c r="G12" s="16">
        <v>3600</v>
      </c>
      <c r="H12" s="16"/>
      <c r="I12" s="16"/>
      <c r="J12" s="16"/>
      <c r="K12" s="16"/>
      <c r="L12" s="16"/>
      <c r="M12" s="16"/>
      <c r="N12" s="16">
        <v>157</v>
      </c>
      <c r="O12" s="15">
        <v>31400</v>
      </c>
      <c r="P12" s="15"/>
      <c r="Q12" s="15"/>
      <c r="R12" s="15"/>
      <c r="S12" s="15"/>
      <c r="T12" s="16">
        <f t="shared" si="0"/>
        <v>35000</v>
      </c>
      <c r="U12" s="22"/>
    </row>
    <row r="13" ht="26" customHeight="1" spans="1:21">
      <c r="A13" s="15">
        <v>8</v>
      </c>
      <c r="B13" s="16" t="s">
        <v>374</v>
      </c>
      <c r="C13" s="17" t="s">
        <v>375</v>
      </c>
      <c r="D13" s="19" t="s">
        <v>252</v>
      </c>
      <c r="E13" s="16" t="s">
        <v>25</v>
      </c>
      <c r="F13" s="16"/>
      <c r="G13" s="16"/>
      <c r="H13" s="16">
        <v>50</v>
      </c>
      <c r="I13" s="16">
        <v>500</v>
      </c>
      <c r="J13" s="16"/>
      <c r="K13" s="16"/>
      <c r="L13" s="16"/>
      <c r="M13" s="16"/>
      <c r="N13" s="16"/>
      <c r="O13" s="15"/>
      <c r="P13" s="15"/>
      <c r="Q13" s="15"/>
      <c r="R13" s="15"/>
      <c r="S13" s="15"/>
      <c r="T13" s="16">
        <f t="shared" si="0"/>
        <v>500</v>
      </c>
      <c r="U13" s="22"/>
    </row>
    <row r="14" ht="26" customHeight="1" spans="1:21">
      <c r="A14" s="15">
        <v>9</v>
      </c>
      <c r="B14" s="16" t="s">
        <v>376</v>
      </c>
      <c r="C14" s="17" t="s">
        <v>377</v>
      </c>
      <c r="D14" s="20" t="s">
        <v>289</v>
      </c>
      <c r="E14" s="16" t="s">
        <v>25</v>
      </c>
      <c r="F14" s="16">
        <v>30</v>
      </c>
      <c r="G14" s="16">
        <v>6000</v>
      </c>
      <c r="H14" s="16"/>
      <c r="I14" s="16"/>
      <c r="J14" s="16"/>
      <c r="K14" s="16"/>
      <c r="L14" s="16"/>
      <c r="M14" s="16"/>
      <c r="N14" s="16"/>
      <c r="O14" s="15"/>
      <c r="P14" s="15"/>
      <c r="Q14" s="15"/>
      <c r="R14" s="15"/>
      <c r="S14" s="15"/>
      <c r="T14" s="16">
        <f t="shared" si="0"/>
        <v>6000</v>
      </c>
      <c r="U14" s="22"/>
    </row>
    <row r="15" ht="26" customHeight="1" spans="1:21">
      <c r="A15" s="15">
        <v>10</v>
      </c>
      <c r="B15" s="16" t="s">
        <v>378</v>
      </c>
      <c r="C15" s="17" t="s">
        <v>379</v>
      </c>
      <c r="D15" s="19" t="s">
        <v>284</v>
      </c>
      <c r="E15" s="16" t="s">
        <v>55</v>
      </c>
      <c r="F15" s="16">
        <v>19</v>
      </c>
      <c r="G15" s="16">
        <v>3800</v>
      </c>
      <c r="H15" s="16"/>
      <c r="I15" s="16"/>
      <c r="J15" s="16"/>
      <c r="K15" s="16"/>
      <c r="L15" s="16"/>
      <c r="M15" s="16"/>
      <c r="N15" s="16"/>
      <c r="O15" s="15"/>
      <c r="P15" s="15"/>
      <c r="Q15" s="15"/>
      <c r="R15" s="15"/>
      <c r="S15" s="15"/>
      <c r="T15" s="16">
        <f t="shared" si="0"/>
        <v>3800</v>
      </c>
      <c r="U15" s="22"/>
    </row>
    <row r="16" ht="26" customHeight="1" spans="1:21">
      <c r="A16" s="15">
        <v>12</v>
      </c>
      <c r="B16" s="16" t="s">
        <v>380</v>
      </c>
      <c r="C16" s="17" t="s">
        <v>381</v>
      </c>
      <c r="D16" s="19" t="s">
        <v>274</v>
      </c>
      <c r="E16" s="16" t="s">
        <v>55</v>
      </c>
      <c r="F16" s="16">
        <v>2</v>
      </c>
      <c r="G16" s="16">
        <v>400</v>
      </c>
      <c r="H16" s="16"/>
      <c r="I16" s="16"/>
      <c r="J16" s="16"/>
      <c r="K16" s="16"/>
      <c r="L16" s="16"/>
      <c r="M16" s="16"/>
      <c r="N16" s="16"/>
      <c r="O16" s="16"/>
      <c r="P16" s="15"/>
      <c r="Q16" s="15"/>
      <c r="R16" s="15"/>
      <c r="S16" s="15"/>
      <c r="T16" s="16">
        <f t="shared" si="0"/>
        <v>400</v>
      </c>
      <c r="U16" s="22"/>
    </row>
    <row r="17" ht="26" customHeight="1" spans="1:21">
      <c r="A17" s="15">
        <v>13</v>
      </c>
      <c r="B17" s="16" t="s">
        <v>382</v>
      </c>
      <c r="C17" s="17" t="s">
        <v>383</v>
      </c>
      <c r="D17" s="19" t="s">
        <v>289</v>
      </c>
      <c r="E17" s="16" t="s">
        <v>51</v>
      </c>
      <c r="F17" s="16"/>
      <c r="G17" s="16"/>
      <c r="H17" s="16"/>
      <c r="I17" s="16"/>
      <c r="J17" s="16"/>
      <c r="K17" s="16"/>
      <c r="L17" s="16">
        <v>70</v>
      </c>
      <c r="M17" s="16">
        <v>14000</v>
      </c>
      <c r="N17" s="16"/>
      <c r="O17" s="15"/>
      <c r="P17" s="15"/>
      <c r="Q17" s="15"/>
      <c r="R17" s="15"/>
      <c r="S17" s="15"/>
      <c r="T17" s="16">
        <f t="shared" si="0"/>
        <v>14000</v>
      </c>
      <c r="U17" s="22"/>
    </row>
    <row r="18" ht="26" customHeight="1" spans="1:21">
      <c r="A18" s="15">
        <v>14</v>
      </c>
      <c r="B18" s="16" t="s">
        <v>384</v>
      </c>
      <c r="C18" s="17" t="s">
        <v>385</v>
      </c>
      <c r="D18" s="18" t="s">
        <v>274</v>
      </c>
      <c r="E18" s="16" t="s">
        <v>51</v>
      </c>
      <c r="F18" s="16">
        <v>2</v>
      </c>
      <c r="G18" s="16">
        <v>400</v>
      </c>
      <c r="H18" s="16"/>
      <c r="I18" s="16"/>
      <c r="J18" s="16"/>
      <c r="K18" s="16"/>
      <c r="L18" s="16"/>
      <c r="M18" s="16"/>
      <c r="N18" s="16"/>
      <c r="O18" s="15"/>
      <c r="P18" s="15"/>
      <c r="Q18" s="15"/>
      <c r="R18" s="15"/>
      <c r="S18" s="15"/>
      <c r="T18" s="16">
        <f t="shared" si="0"/>
        <v>400</v>
      </c>
      <c r="U18" s="22"/>
    </row>
    <row r="19" ht="26" customHeight="1" spans="1:21">
      <c r="A19" s="15">
        <v>15</v>
      </c>
      <c r="B19" s="16" t="s">
        <v>386</v>
      </c>
      <c r="C19" s="17" t="s">
        <v>387</v>
      </c>
      <c r="D19" s="18" t="s">
        <v>274</v>
      </c>
      <c r="E19" s="16" t="s">
        <v>51</v>
      </c>
      <c r="F19" s="16">
        <v>2</v>
      </c>
      <c r="G19" s="16">
        <v>400</v>
      </c>
      <c r="H19" s="16"/>
      <c r="I19" s="16"/>
      <c r="J19" s="16"/>
      <c r="K19" s="16"/>
      <c r="L19" s="16"/>
      <c r="M19" s="16"/>
      <c r="N19" s="16"/>
      <c r="O19" s="15"/>
      <c r="P19" s="15"/>
      <c r="Q19" s="15"/>
      <c r="R19" s="15"/>
      <c r="S19" s="15"/>
      <c r="T19" s="16">
        <f t="shared" si="0"/>
        <v>400</v>
      </c>
      <c r="U19" s="22"/>
    </row>
    <row r="20" ht="26" customHeight="1" spans="1:21">
      <c r="A20" s="15">
        <v>16</v>
      </c>
      <c r="B20" s="16" t="s">
        <v>388</v>
      </c>
      <c r="C20" s="17" t="s">
        <v>389</v>
      </c>
      <c r="D20" s="18" t="s">
        <v>390</v>
      </c>
      <c r="E20" s="16" t="s">
        <v>51</v>
      </c>
      <c r="F20" s="16">
        <v>2</v>
      </c>
      <c r="G20" s="16">
        <v>400</v>
      </c>
      <c r="H20" s="16"/>
      <c r="I20" s="16"/>
      <c r="J20" s="16"/>
      <c r="K20" s="16"/>
      <c r="L20" s="16"/>
      <c r="M20" s="16"/>
      <c r="N20" s="16"/>
      <c r="O20" s="15"/>
      <c r="P20" s="15"/>
      <c r="Q20" s="15"/>
      <c r="R20" s="15"/>
      <c r="S20" s="15"/>
      <c r="T20" s="16">
        <f t="shared" si="0"/>
        <v>400</v>
      </c>
      <c r="U20" s="22"/>
    </row>
    <row r="21" ht="26" customHeight="1" spans="1:21">
      <c r="A21" s="15">
        <v>17</v>
      </c>
      <c r="B21" s="16" t="s">
        <v>391</v>
      </c>
      <c r="C21" s="17" t="s">
        <v>392</v>
      </c>
      <c r="D21" s="18" t="s">
        <v>50</v>
      </c>
      <c r="E21" s="16" t="s">
        <v>51</v>
      </c>
      <c r="F21" s="16">
        <v>2</v>
      </c>
      <c r="G21" s="16">
        <v>400</v>
      </c>
      <c r="H21" s="16"/>
      <c r="I21" s="16"/>
      <c r="J21" s="16">
        <v>2</v>
      </c>
      <c r="K21" s="16">
        <v>1600</v>
      </c>
      <c r="L21" s="16"/>
      <c r="M21" s="16"/>
      <c r="N21" s="16"/>
      <c r="O21" s="15"/>
      <c r="P21" s="15"/>
      <c r="Q21" s="15"/>
      <c r="R21" s="15"/>
      <c r="S21" s="15"/>
      <c r="T21" s="16">
        <f t="shared" si="0"/>
        <v>2000</v>
      </c>
      <c r="U21" s="22"/>
    </row>
    <row r="22" ht="26" customHeight="1" spans="1:21">
      <c r="A22" s="15">
        <v>18</v>
      </c>
      <c r="B22" s="16" t="s">
        <v>393</v>
      </c>
      <c r="C22" s="17" t="s">
        <v>394</v>
      </c>
      <c r="D22" s="18" t="s">
        <v>252</v>
      </c>
      <c r="E22" s="16" t="s">
        <v>51</v>
      </c>
      <c r="F22" s="16">
        <v>2</v>
      </c>
      <c r="G22" s="16">
        <v>400</v>
      </c>
      <c r="H22" s="16"/>
      <c r="I22" s="16"/>
      <c r="J22" s="16"/>
      <c r="K22" s="16"/>
      <c r="L22" s="16"/>
      <c r="M22" s="16"/>
      <c r="N22" s="16"/>
      <c r="O22" s="15"/>
      <c r="P22" s="15"/>
      <c r="Q22" s="15"/>
      <c r="R22" s="15"/>
      <c r="S22" s="15"/>
      <c r="T22" s="16">
        <f t="shared" si="0"/>
        <v>400</v>
      </c>
      <c r="U22" s="22"/>
    </row>
    <row r="23" ht="26" customHeight="1" spans="1:21">
      <c r="A23" s="15">
        <v>19</v>
      </c>
      <c r="B23" s="16" t="s">
        <v>395</v>
      </c>
      <c r="C23" s="17" t="s">
        <v>396</v>
      </c>
      <c r="D23" s="18" t="s">
        <v>255</v>
      </c>
      <c r="E23" s="16" t="s">
        <v>51</v>
      </c>
      <c r="F23" s="16">
        <v>4</v>
      </c>
      <c r="G23" s="16">
        <v>800</v>
      </c>
      <c r="H23" s="16"/>
      <c r="I23" s="16"/>
      <c r="J23" s="16"/>
      <c r="K23" s="16"/>
      <c r="L23" s="16"/>
      <c r="M23" s="16"/>
      <c r="N23" s="16"/>
      <c r="O23" s="15"/>
      <c r="P23" s="15"/>
      <c r="Q23" s="15"/>
      <c r="R23" s="15"/>
      <c r="S23" s="15"/>
      <c r="T23" s="16">
        <f t="shared" si="0"/>
        <v>800</v>
      </c>
      <c r="U23" s="22"/>
    </row>
    <row r="24" ht="26" customHeight="1" spans="1:21">
      <c r="A24" s="15">
        <v>20</v>
      </c>
      <c r="B24" s="16" t="s">
        <v>397</v>
      </c>
      <c r="C24" s="17" t="s">
        <v>398</v>
      </c>
      <c r="D24" s="18" t="s">
        <v>399</v>
      </c>
      <c r="E24" s="16" t="s">
        <v>51</v>
      </c>
      <c r="F24" s="16">
        <v>2</v>
      </c>
      <c r="G24" s="16">
        <v>400</v>
      </c>
      <c r="H24" s="16"/>
      <c r="I24" s="16"/>
      <c r="J24" s="16">
        <v>2</v>
      </c>
      <c r="K24" s="16">
        <v>1600</v>
      </c>
      <c r="L24" s="16"/>
      <c r="M24" s="16"/>
      <c r="N24" s="16"/>
      <c r="O24" s="15"/>
      <c r="P24" s="15"/>
      <c r="Q24" s="15"/>
      <c r="R24" s="15"/>
      <c r="S24" s="15"/>
      <c r="T24" s="16">
        <f t="shared" si="0"/>
        <v>2000</v>
      </c>
      <c r="U24" s="22"/>
    </row>
    <row r="25" ht="26" customHeight="1" spans="1:21">
      <c r="A25" s="15">
        <v>21</v>
      </c>
      <c r="B25" s="16" t="s">
        <v>400</v>
      </c>
      <c r="C25" s="17" t="s">
        <v>401</v>
      </c>
      <c r="D25" s="18" t="s">
        <v>289</v>
      </c>
      <c r="E25" s="16" t="s">
        <v>51</v>
      </c>
      <c r="F25" s="16">
        <v>2</v>
      </c>
      <c r="G25" s="16">
        <v>400</v>
      </c>
      <c r="H25" s="16"/>
      <c r="I25" s="16"/>
      <c r="J25" s="16"/>
      <c r="K25" s="16"/>
      <c r="L25" s="16"/>
      <c r="M25" s="16"/>
      <c r="N25" s="16"/>
      <c r="O25" s="15"/>
      <c r="P25" s="15"/>
      <c r="Q25" s="15"/>
      <c r="R25" s="15"/>
      <c r="S25" s="15"/>
      <c r="T25" s="16">
        <f t="shared" si="0"/>
        <v>400</v>
      </c>
      <c r="U25" s="22"/>
    </row>
    <row r="26" ht="26" customHeight="1" spans="1:21">
      <c r="A26" s="15">
        <v>22</v>
      </c>
      <c r="B26" s="16" t="s">
        <v>402</v>
      </c>
      <c r="C26" s="17" t="s">
        <v>403</v>
      </c>
      <c r="D26" s="18" t="s">
        <v>289</v>
      </c>
      <c r="E26" s="16" t="s">
        <v>51</v>
      </c>
      <c r="F26" s="16">
        <v>2</v>
      </c>
      <c r="G26" s="16">
        <v>400</v>
      </c>
      <c r="H26" s="16"/>
      <c r="I26" s="16"/>
      <c r="J26" s="16"/>
      <c r="K26" s="16"/>
      <c r="L26" s="16"/>
      <c r="M26" s="16"/>
      <c r="N26" s="16"/>
      <c r="O26" s="15"/>
      <c r="P26" s="15"/>
      <c r="Q26" s="15"/>
      <c r="R26" s="15"/>
      <c r="S26" s="15"/>
      <c r="T26" s="16">
        <f t="shared" si="0"/>
        <v>400</v>
      </c>
      <c r="U26" s="22"/>
    </row>
    <row r="27" ht="26" customHeight="1" spans="1:21">
      <c r="A27" s="15">
        <v>23</v>
      </c>
      <c r="B27" s="16" t="s">
        <v>404</v>
      </c>
      <c r="C27" s="17" t="s">
        <v>405</v>
      </c>
      <c r="D27" s="18" t="s">
        <v>50</v>
      </c>
      <c r="E27" s="16" t="s">
        <v>51</v>
      </c>
      <c r="F27" s="16">
        <v>2</v>
      </c>
      <c r="G27" s="16">
        <v>400</v>
      </c>
      <c r="H27" s="16"/>
      <c r="I27" s="16"/>
      <c r="J27" s="16"/>
      <c r="K27" s="16"/>
      <c r="L27" s="16"/>
      <c r="M27" s="16"/>
      <c r="N27" s="16"/>
      <c r="O27" s="15"/>
      <c r="P27" s="15"/>
      <c r="Q27" s="15"/>
      <c r="R27" s="15"/>
      <c r="S27" s="15"/>
      <c r="T27" s="16">
        <f t="shared" si="0"/>
        <v>400</v>
      </c>
      <c r="U27" s="22"/>
    </row>
    <row r="28" ht="26" customHeight="1" spans="1:21">
      <c r="A28" s="15">
        <v>24</v>
      </c>
      <c r="B28" s="16" t="s">
        <v>406</v>
      </c>
      <c r="C28" s="17" t="s">
        <v>407</v>
      </c>
      <c r="D28" s="18" t="s">
        <v>279</v>
      </c>
      <c r="E28" s="16" t="s">
        <v>51</v>
      </c>
      <c r="F28" s="16">
        <v>2</v>
      </c>
      <c r="G28" s="16">
        <v>400</v>
      </c>
      <c r="H28" s="16"/>
      <c r="I28" s="16"/>
      <c r="J28" s="16"/>
      <c r="K28" s="16"/>
      <c r="L28" s="16"/>
      <c r="M28" s="16"/>
      <c r="N28" s="16"/>
      <c r="O28" s="15"/>
      <c r="P28" s="15"/>
      <c r="Q28" s="15"/>
      <c r="R28" s="15"/>
      <c r="S28" s="15"/>
      <c r="T28" s="15"/>
      <c r="U28" s="22"/>
    </row>
    <row r="29" ht="26" customHeight="1" spans="1:21">
      <c r="A29" s="15">
        <v>25</v>
      </c>
      <c r="B29" s="16" t="s">
        <v>408</v>
      </c>
      <c r="C29" s="17" t="s">
        <v>409</v>
      </c>
      <c r="D29" s="18" t="s">
        <v>247</v>
      </c>
      <c r="E29" s="16" t="s">
        <v>51</v>
      </c>
      <c r="F29" s="16">
        <v>2</v>
      </c>
      <c r="G29" s="16">
        <v>400</v>
      </c>
      <c r="H29" s="16"/>
      <c r="I29" s="16"/>
      <c r="J29" s="16"/>
      <c r="K29" s="16"/>
      <c r="L29" s="16"/>
      <c r="M29" s="16"/>
      <c r="N29" s="16"/>
      <c r="O29" s="15"/>
      <c r="P29" s="15"/>
      <c r="Q29" s="15"/>
      <c r="R29" s="15"/>
      <c r="S29" s="15"/>
      <c r="T29" s="16">
        <f t="shared" si="0"/>
        <v>400</v>
      </c>
      <c r="U29" s="22"/>
    </row>
    <row r="30" ht="26" customHeight="1" spans="1:21">
      <c r="A30" s="15">
        <v>26</v>
      </c>
      <c r="B30" s="16" t="s">
        <v>410</v>
      </c>
      <c r="C30" s="17" t="s">
        <v>411</v>
      </c>
      <c r="D30" s="18" t="s">
        <v>37</v>
      </c>
      <c r="E30" s="16" t="s">
        <v>51</v>
      </c>
      <c r="F30" s="16">
        <v>2</v>
      </c>
      <c r="G30" s="16">
        <v>400</v>
      </c>
      <c r="H30" s="16"/>
      <c r="I30" s="16"/>
      <c r="J30" s="16"/>
      <c r="K30" s="16"/>
      <c r="L30" s="16"/>
      <c r="M30" s="16"/>
      <c r="N30" s="16"/>
      <c r="O30" s="15"/>
      <c r="P30" s="15"/>
      <c r="Q30" s="15"/>
      <c r="R30" s="15"/>
      <c r="S30" s="15"/>
      <c r="T30" s="16">
        <f t="shared" si="0"/>
        <v>400</v>
      </c>
      <c r="U30" s="22"/>
    </row>
    <row r="31" ht="26" customHeight="1" spans="1:21">
      <c r="A31" s="15">
        <v>27</v>
      </c>
      <c r="B31" s="16" t="s">
        <v>412</v>
      </c>
      <c r="C31" s="17" t="s">
        <v>413</v>
      </c>
      <c r="D31" s="18" t="s">
        <v>258</v>
      </c>
      <c r="E31" s="16" t="s">
        <v>51</v>
      </c>
      <c r="F31" s="16">
        <v>2</v>
      </c>
      <c r="G31" s="16">
        <v>400</v>
      </c>
      <c r="H31" s="16"/>
      <c r="I31" s="16"/>
      <c r="J31" s="16"/>
      <c r="K31" s="16"/>
      <c r="L31" s="16"/>
      <c r="M31" s="16"/>
      <c r="N31" s="16"/>
      <c r="O31" s="15"/>
      <c r="P31" s="15"/>
      <c r="Q31" s="15"/>
      <c r="R31" s="15"/>
      <c r="S31" s="15"/>
      <c r="T31" s="16">
        <f t="shared" si="0"/>
        <v>400</v>
      </c>
      <c r="U31" s="22"/>
    </row>
    <row r="32" ht="26" customHeight="1" spans="1:21">
      <c r="A32" s="15">
        <v>28</v>
      </c>
      <c r="B32" s="16" t="s">
        <v>414</v>
      </c>
      <c r="C32" s="17" t="s">
        <v>415</v>
      </c>
      <c r="D32" s="18" t="s">
        <v>279</v>
      </c>
      <c r="E32" s="16" t="s">
        <v>51</v>
      </c>
      <c r="F32" s="16">
        <v>2</v>
      </c>
      <c r="G32" s="16">
        <v>400</v>
      </c>
      <c r="H32" s="16"/>
      <c r="I32" s="16"/>
      <c r="J32" s="16"/>
      <c r="K32" s="16"/>
      <c r="L32" s="16"/>
      <c r="M32" s="16"/>
      <c r="N32" s="16"/>
      <c r="O32" s="15"/>
      <c r="P32" s="15"/>
      <c r="Q32" s="15"/>
      <c r="R32" s="15"/>
      <c r="S32" s="15"/>
      <c r="T32" s="16">
        <f t="shared" si="0"/>
        <v>400</v>
      </c>
      <c r="U32" s="22"/>
    </row>
    <row r="33" ht="26" customHeight="1" spans="1:21">
      <c r="A33" s="15">
        <v>29</v>
      </c>
      <c r="B33" s="16" t="s">
        <v>416</v>
      </c>
      <c r="C33" s="17" t="s">
        <v>417</v>
      </c>
      <c r="D33" s="18" t="s">
        <v>247</v>
      </c>
      <c r="E33" s="16" t="s">
        <v>239</v>
      </c>
      <c r="F33" s="16">
        <v>2</v>
      </c>
      <c r="G33" s="16">
        <v>400</v>
      </c>
      <c r="H33" s="16"/>
      <c r="I33" s="16"/>
      <c r="J33" s="16"/>
      <c r="K33" s="16"/>
      <c r="L33" s="16"/>
      <c r="M33" s="16"/>
      <c r="N33" s="16"/>
      <c r="O33" s="15"/>
      <c r="P33" s="15"/>
      <c r="Q33" s="15"/>
      <c r="R33" s="15"/>
      <c r="S33" s="15"/>
      <c r="T33" s="16">
        <f t="shared" si="0"/>
        <v>400</v>
      </c>
      <c r="U33" s="22"/>
    </row>
    <row r="34" ht="26" customHeight="1" spans="1:21">
      <c r="A34" s="15">
        <v>30</v>
      </c>
      <c r="B34" s="16" t="s">
        <v>418</v>
      </c>
      <c r="C34" s="17" t="s">
        <v>419</v>
      </c>
      <c r="D34" s="18" t="s">
        <v>258</v>
      </c>
      <c r="E34" s="16" t="s">
        <v>420</v>
      </c>
      <c r="F34" s="16">
        <v>2</v>
      </c>
      <c r="G34" s="16">
        <v>400</v>
      </c>
      <c r="H34" s="16"/>
      <c r="I34" s="16"/>
      <c r="J34" s="16"/>
      <c r="K34" s="16"/>
      <c r="L34" s="16"/>
      <c r="M34" s="16"/>
      <c r="N34" s="16"/>
      <c r="O34" s="15"/>
      <c r="P34" s="15"/>
      <c r="Q34" s="15"/>
      <c r="R34" s="15"/>
      <c r="S34" s="15"/>
      <c r="T34" s="16">
        <f t="shared" si="0"/>
        <v>400</v>
      </c>
      <c r="U34" s="22"/>
    </row>
    <row r="35" ht="26" customHeight="1" spans="1:21">
      <c r="A35" s="21" t="s">
        <v>56</v>
      </c>
      <c r="B35" s="21"/>
      <c r="C35" s="21"/>
      <c r="D35" s="21"/>
      <c r="E35" s="15"/>
      <c r="F35" s="15">
        <f t="shared" ref="F35:O35" si="1">SUM(F6:F34)</f>
        <v>117</v>
      </c>
      <c r="G35" s="15">
        <f t="shared" si="1"/>
        <v>23400</v>
      </c>
      <c r="H35" s="15">
        <f t="shared" si="1"/>
        <v>100</v>
      </c>
      <c r="I35" s="15">
        <f t="shared" si="1"/>
        <v>1000</v>
      </c>
      <c r="J35" s="15">
        <f t="shared" si="1"/>
        <v>11</v>
      </c>
      <c r="K35" s="15">
        <f t="shared" si="1"/>
        <v>8800</v>
      </c>
      <c r="L35" s="15">
        <f t="shared" si="1"/>
        <v>70</v>
      </c>
      <c r="M35" s="15">
        <f t="shared" si="1"/>
        <v>14000</v>
      </c>
      <c r="N35" s="15">
        <f t="shared" si="1"/>
        <v>301.4</v>
      </c>
      <c r="O35" s="15">
        <f t="shared" si="1"/>
        <v>60280</v>
      </c>
      <c r="P35" s="15"/>
      <c r="Q35" s="15"/>
      <c r="R35" s="15"/>
      <c r="S35" s="15"/>
      <c r="T35" s="16">
        <f t="shared" si="0"/>
        <v>107480</v>
      </c>
      <c r="U35" s="22"/>
    </row>
  </sheetData>
  <mergeCells count="24">
    <mergeCell ref="A1:U1"/>
    <mergeCell ref="A2:U2"/>
    <mergeCell ref="F3:M3"/>
    <mergeCell ref="N3:O3"/>
    <mergeCell ref="P3:Q3"/>
    <mergeCell ref="R3:S3"/>
    <mergeCell ref="F4:G4"/>
    <mergeCell ref="H4:I4"/>
    <mergeCell ref="J4:K4"/>
    <mergeCell ref="L4:M4"/>
    <mergeCell ref="A35:B35"/>
    <mergeCell ref="A3:A5"/>
    <mergeCell ref="B3:B5"/>
    <mergeCell ref="C3:C5"/>
    <mergeCell ref="D3:D5"/>
    <mergeCell ref="E3:E5"/>
    <mergeCell ref="N4:N5"/>
    <mergeCell ref="O4:O5"/>
    <mergeCell ref="P4:P5"/>
    <mergeCell ref="Q4:Q5"/>
    <mergeCell ref="R4:R5"/>
    <mergeCell ref="S4:S5"/>
    <mergeCell ref="T3:T5"/>
    <mergeCell ref="U3:U5"/>
  </mergeCells>
  <pageMargins left="0.94375" right="0.259027777777778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workbookViewId="0">
      <selection activeCell="AA10" sqref="AA10"/>
    </sheetView>
  </sheetViews>
  <sheetFormatPr defaultColWidth="9" defaultRowHeight="13.5"/>
  <cols>
    <col min="1" max="1" width="2.875" customWidth="1"/>
    <col min="2" max="2" width="6.875" customWidth="1"/>
    <col min="3" max="3" width="5.125" customWidth="1"/>
    <col min="4" max="4" width="6.375" customWidth="1"/>
    <col min="5" max="5" width="6" customWidth="1"/>
    <col min="6" max="6" width="6.25" customWidth="1"/>
    <col min="7" max="7" width="4.75" customWidth="1"/>
    <col min="8" max="8" width="5.625" customWidth="1"/>
    <col min="9" max="9" width="5.25" customWidth="1"/>
    <col min="10" max="10" width="6.5" customWidth="1"/>
    <col min="11" max="16" width="3.125" customWidth="1"/>
    <col min="17" max="17" width="6.25" customWidth="1"/>
    <col min="18" max="18" width="7.625" customWidth="1"/>
    <col min="19" max="20" width="3.875" customWidth="1"/>
    <col min="21" max="24" width="7.25" customWidth="1"/>
  </cols>
  <sheetData>
    <row r="1" ht="28.5" spans="1:24">
      <c r="A1" s="1" t="s">
        <v>421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1.95" customHeight="1" spans="1:24">
      <c r="A2" s="2" t="s">
        <v>422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42" customHeight="1" spans="1:24">
      <c r="A3" s="3" t="s">
        <v>2</v>
      </c>
      <c r="B3" s="3" t="s">
        <v>423</v>
      </c>
      <c r="C3" s="3" t="s">
        <v>7</v>
      </c>
      <c r="D3" s="3"/>
      <c r="E3" s="3"/>
      <c r="F3" s="3"/>
      <c r="G3" s="3"/>
      <c r="H3" s="3"/>
      <c r="I3" s="3"/>
      <c r="J3" s="3"/>
      <c r="K3" s="3" t="s">
        <v>424</v>
      </c>
      <c r="L3" s="3"/>
      <c r="M3" s="3"/>
      <c r="N3" s="3"/>
      <c r="O3" s="3"/>
      <c r="P3" s="3"/>
      <c r="Q3" s="3" t="s">
        <v>8</v>
      </c>
      <c r="R3" s="3"/>
      <c r="S3" s="3" t="s">
        <v>9</v>
      </c>
      <c r="T3" s="3"/>
      <c r="U3" s="3" t="s">
        <v>10</v>
      </c>
      <c r="V3" s="3"/>
      <c r="W3" s="3" t="s">
        <v>11</v>
      </c>
      <c r="X3" s="3" t="s">
        <v>425</v>
      </c>
    </row>
    <row r="4" ht="21.95" customHeight="1" spans="1:24">
      <c r="A4" s="3"/>
      <c r="B4" s="3"/>
      <c r="C4" s="3" t="s">
        <v>13</v>
      </c>
      <c r="D4" s="3"/>
      <c r="E4" s="3" t="s">
        <v>14</v>
      </c>
      <c r="F4" s="3"/>
      <c r="G4" s="3" t="s">
        <v>15</v>
      </c>
      <c r="H4" s="3"/>
      <c r="I4" s="3" t="s">
        <v>16</v>
      </c>
      <c r="J4" s="3"/>
      <c r="K4" s="3" t="s">
        <v>13</v>
      </c>
      <c r="L4" s="3"/>
      <c r="M4" s="3" t="s">
        <v>15</v>
      </c>
      <c r="N4" s="3"/>
      <c r="O4" s="3" t="s">
        <v>16</v>
      </c>
      <c r="P4" s="3"/>
      <c r="Q4" s="3" t="s">
        <v>17</v>
      </c>
      <c r="R4" s="3" t="s">
        <v>18</v>
      </c>
      <c r="S4" s="3" t="s">
        <v>17</v>
      </c>
      <c r="T4" s="3" t="s">
        <v>18</v>
      </c>
      <c r="U4" s="3" t="s">
        <v>19</v>
      </c>
      <c r="V4" s="3" t="s">
        <v>18</v>
      </c>
      <c r="W4" s="3"/>
      <c r="X4" s="3"/>
    </row>
    <row r="5" ht="27" customHeight="1" spans="1:24">
      <c r="A5" s="3"/>
      <c r="B5" s="3"/>
      <c r="C5" s="4" t="s">
        <v>20</v>
      </c>
      <c r="D5" s="4" t="s">
        <v>18</v>
      </c>
      <c r="E5" s="4" t="s">
        <v>21</v>
      </c>
      <c r="F5" s="4" t="s">
        <v>18</v>
      </c>
      <c r="G5" s="4" t="s">
        <v>20</v>
      </c>
      <c r="H5" s="4" t="s">
        <v>18</v>
      </c>
      <c r="I5" s="4" t="s">
        <v>21</v>
      </c>
      <c r="J5" s="4" t="s">
        <v>18</v>
      </c>
      <c r="K5" s="9" t="s">
        <v>20</v>
      </c>
      <c r="L5" s="9" t="s">
        <v>18</v>
      </c>
      <c r="M5" s="9" t="s">
        <v>20</v>
      </c>
      <c r="N5" s="9" t="s">
        <v>18</v>
      </c>
      <c r="O5" s="9" t="s">
        <v>21</v>
      </c>
      <c r="P5" s="9" t="s">
        <v>18</v>
      </c>
      <c r="Q5" s="3"/>
      <c r="R5" s="3"/>
      <c r="S5" s="3"/>
      <c r="T5" s="3"/>
      <c r="U5" s="3"/>
      <c r="V5" s="3"/>
      <c r="W5" s="3"/>
      <c r="X5" s="3"/>
    </row>
    <row r="6" ht="29" customHeight="1" spans="1:24">
      <c r="A6" s="5">
        <v>1</v>
      </c>
      <c r="B6" s="6" t="s">
        <v>426</v>
      </c>
      <c r="C6" s="5">
        <v>137</v>
      </c>
      <c r="D6" s="5">
        <v>2.74</v>
      </c>
      <c r="E6" s="5">
        <v>3100</v>
      </c>
      <c r="F6" s="5">
        <v>3.1</v>
      </c>
      <c r="G6" s="5">
        <v>4</v>
      </c>
      <c r="H6" s="5">
        <v>0.32</v>
      </c>
      <c r="I6" s="5">
        <v>137</v>
      </c>
      <c r="J6" s="6">
        <v>2.74</v>
      </c>
      <c r="K6" s="4"/>
      <c r="L6" s="4"/>
      <c r="M6" s="4"/>
      <c r="N6" s="4"/>
      <c r="O6" s="4"/>
      <c r="P6" s="4"/>
      <c r="Q6" s="5">
        <v>186</v>
      </c>
      <c r="R6" s="5">
        <v>3.72</v>
      </c>
      <c r="S6" s="5"/>
      <c r="T6" s="5"/>
      <c r="U6" s="5">
        <v>13</v>
      </c>
      <c r="V6" s="5">
        <v>0.39</v>
      </c>
      <c r="W6" s="6">
        <v>13.01</v>
      </c>
      <c r="X6" s="5">
        <v>12</v>
      </c>
    </row>
    <row r="7" ht="29" customHeight="1" spans="1:24">
      <c r="A7" s="5">
        <v>2</v>
      </c>
      <c r="B7" s="6" t="s">
        <v>427</v>
      </c>
      <c r="C7" s="5">
        <v>185</v>
      </c>
      <c r="D7" s="5">
        <v>3.7</v>
      </c>
      <c r="E7" s="5"/>
      <c r="F7" s="5"/>
      <c r="G7" s="5"/>
      <c r="H7" s="5"/>
      <c r="I7" s="5"/>
      <c r="J7" s="6"/>
      <c r="K7" s="3"/>
      <c r="L7" s="3"/>
      <c r="M7" s="3"/>
      <c r="N7" s="3"/>
      <c r="O7" s="3"/>
      <c r="P7" s="3"/>
      <c r="Q7" s="5">
        <v>72</v>
      </c>
      <c r="R7" s="5">
        <v>1.44</v>
      </c>
      <c r="S7" s="5"/>
      <c r="T7" s="5"/>
      <c r="U7" s="5">
        <v>75</v>
      </c>
      <c r="V7" s="5">
        <v>2.25</v>
      </c>
      <c r="W7" s="6">
        <v>7.39</v>
      </c>
      <c r="X7" s="5">
        <v>62</v>
      </c>
    </row>
    <row r="8" ht="29" customHeight="1" spans="1:24">
      <c r="A8" s="5">
        <v>3</v>
      </c>
      <c r="B8" s="6" t="s">
        <v>428</v>
      </c>
      <c r="C8" s="5">
        <v>13</v>
      </c>
      <c r="D8" s="5">
        <v>0.26</v>
      </c>
      <c r="E8" s="5">
        <v>0</v>
      </c>
      <c r="F8" s="5">
        <v>0</v>
      </c>
      <c r="G8" s="6">
        <v>6</v>
      </c>
      <c r="H8" s="6">
        <v>0.48</v>
      </c>
      <c r="I8" s="5">
        <v>0</v>
      </c>
      <c r="J8" s="6">
        <v>0</v>
      </c>
      <c r="K8" s="3"/>
      <c r="L8" s="3"/>
      <c r="M8" s="3"/>
      <c r="N8" s="3"/>
      <c r="O8" s="3"/>
      <c r="P8" s="3"/>
      <c r="Q8" s="5">
        <v>0</v>
      </c>
      <c r="R8" s="5">
        <v>0</v>
      </c>
      <c r="S8" s="5"/>
      <c r="T8" s="5"/>
      <c r="U8" s="5">
        <v>87</v>
      </c>
      <c r="V8" s="5">
        <v>2.61</v>
      </c>
      <c r="W8" s="6">
        <v>3.35</v>
      </c>
      <c r="X8" s="5">
        <v>11</v>
      </c>
    </row>
    <row r="9" ht="29" customHeight="1" spans="1:24">
      <c r="A9" s="5">
        <v>4</v>
      </c>
      <c r="B9" s="6" t="s">
        <v>429</v>
      </c>
      <c r="C9" s="6">
        <v>82</v>
      </c>
      <c r="D9" s="5">
        <v>1.64</v>
      </c>
      <c r="E9" s="5"/>
      <c r="F9" s="5"/>
      <c r="G9" s="5"/>
      <c r="H9" s="5"/>
      <c r="I9" s="5"/>
      <c r="J9" s="6"/>
      <c r="K9" s="3"/>
      <c r="L9" s="3"/>
      <c r="M9" s="3"/>
      <c r="N9" s="3"/>
      <c r="O9" s="3"/>
      <c r="P9" s="3"/>
      <c r="Q9" s="5">
        <v>161</v>
      </c>
      <c r="R9" s="5">
        <v>2.31</v>
      </c>
      <c r="S9" s="5"/>
      <c r="T9" s="5"/>
      <c r="U9" s="5"/>
      <c r="V9" s="5"/>
      <c r="W9" s="6">
        <v>3.95</v>
      </c>
      <c r="X9" s="5">
        <v>5</v>
      </c>
    </row>
    <row r="10" ht="29" customHeight="1" spans="1:24">
      <c r="A10" s="5">
        <v>5</v>
      </c>
      <c r="B10" s="6" t="s">
        <v>430</v>
      </c>
      <c r="C10" s="5">
        <v>58</v>
      </c>
      <c r="D10" s="5">
        <v>1.16</v>
      </c>
      <c r="E10" s="5">
        <v>266</v>
      </c>
      <c r="F10" s="5">
        <v>0.266</v>
      </c>
      <c r="G10" s="5"/>
      <c r="H10" s="5"/>
      <c r="I10" s="5"/>
      <c r="J10" s="6"/>
      <c r="K10" s="3"/>
      <c r="L10" s="3"/>
      <c r="M10" s="3"/>
      <c r="N10" s="3"/>
      <c r="O10" s="3"/>
      <c r="P10" s="3"/>
      <c r="Q10" s="5"/>
      <c r="R10" s="5"/>
      <c r="S10" s="5"/>
      <c r="T10" s="5"/>
      <c r="U10" s="6">
        <v>65</v>
      </c>
      <c r="V10" s="5">
        <v>1.95</v>
      </c>
      <c r="W10" s="6">
        <v>3.376</v>
      </c>
      <c r="X10" s="5">
        <v>28</v>
      </c>
    </row>
    <row r="11" ht="29" customHeight="1" spans="1:24">
      <c r="A11" s="5">
        <v>6</v>
      </c>
      <c r="B11" s="6" t="s">
        <v>431</v>
      </c>
      <c r="C11" s="6"/>
      <c r="D11" s="5"/>
      <c r="E11" s="5">
        <v>200</v>
      </c>
      <c r="F11" s="5">
        <v>0.2</v>
      </c>
      <c r="G11" s="5"/>
      <c r="H11" s="5"/>
      <c r="I11" s="5"/>
      <c r="J11" s="6"/>
      <c r="K11" s="3"/>
      <c r="L11" s="3"/>
      <c r="M11" s="3"/>
      <c r="N11" s="3"/>
      <c r="O11" s="3"/>
      <c r="P11" s="3"/>
      <c r="Q11" s="5">
        <v>206</v>
      </c>
      <c r="R11" s="5">
        <v>4.12</v>
      </c>
      <c r="S11" s="5"/>
      <c r="T11" s="5"/>
      <c r="U11" s="5"/>
      <c r="V11" s="5"/>
      <c r="W11" s="6">
        <v>4.32</v>
      </c>
      <c r="X11" s="5">
        <v>2</v>
      </c>
    </row>
    <row r="12" ht="29" customHeight="1" spans="1:24">
      <c r="A12" s="5">
        <v>7</v>
      </c>
      <c r="B12" s="6" t="s">
        <v>432</v>
      </c>
      <c r="C12" s="6">
        <v>18</v>
      </c>
      <c r="D12" s="5">
        <v>0.36</v>
      </c>
      <c r="E12" s="5"/>
      <c r="F12" s="5"/>
      <c r="G12" s="5">
        <v>12</v>
      </c>
      <c r="H12" s="5">
        <v>0.96</v>
      </c>
      <c r="I12" s="5">
        <v>101</v>
      </c>
      <c r="J12" s="6">
        <v>2.02</v>
      </c>
      <c r="K12" s="3"/>
      <c r="L12" s="3"/>
      <c r="M12" s="3"/>
      <c r="N12" s="3"/>
      <c r="O12" s="3"/>
      <c r="P12" s="3"/>
      <c r="Q12" s="5">
        <v>28</v>
      </c>
      <c r="R12" s="5">
        <v>0.56</v>
      </c>
      <c r="S12" s="5"/>
      <c r="T12" s="5"/>
      <c r="U12" s="5">
        <v>85</v>
      </c>
      <c r="V12" s="5">
        <v>2.55</v>
      </c>
      <c r="W12" s="6">
        <v>6.45</v>
      </c>
      <c r="X12" s="5">
        <v>18</v>
      </c>
    </row>
    <row r="13" ht="29" customHeight="1" spans="1:24">
      <c r="A13" s="5">
        <v>8</v>
      </c>
      <c r="B13" s="6" t="s">
        <v>433</v>
      </c>
      <c r="C13" s="6">
        <v>8</v>
      </c>
      <c r="D13" s="5">
        <v>0.16</v>
      </c>
      <c r="E13" s="5"/>
      <c r="F13" s="5"/>
      <c r="G13" s="5"/>
      <c r="H13" s="5"/>
      <c r="I13" s="5"/>
      <c r="J13" s="6"/>
      <c r="K13" s="4"/>
      <c r="L13" s="4"/>
      <c r="M13" s="4"/>
      <c r="N13" s="4"/>
      <c r="O13" s="4"/>
      <c r="P13" s="4"/>
      <c r="Q13" s="5"/>
      <c r="R13" s="5"/>
      <c r="S13" s="5"/>
      <c r="T13" s="5"/>
      <c r="U13" s="5">
        <v>10</v>
      </c>
      <c r="V13" s="5">
        <v>0.3</v>
      </c>
      <c r="W13" s="6">
        <v>0.46</v>
      </c>
      <c r="X13" s="5">
        <v>2</v>
      </c>
    </row>
    <row r="14" ht="29" customHeight="1" spans="1:24">
      <c r="A14" s="5">
        <v>9</v>
      </c>
      <c r="B14" s="6" t="s">
        <v>434</v>
      </c>
      <c r="C14" s="6">
        <v>117</v>
      </c>
      <c r="D14" s="5">
        <v>2.34</v>
      </c>
      <c r="E14" s="5">
        <v>100</v>
      </c>
      <c r="F14" s="5">
        <v>0.1</v>
      </c>
      <c r="G14" s="5">
        <v>11</v>
      </c>
      <c r="H14" s="5">
        <v>0.88</v>
      </c>
      <c r="I14" s="5">
        <v>70</v>
      </c>
      <c r="J14" s="6">
        <v>1.4</v>
      </c>
      <c r="K14" s="4"/>
      <c r="L14" s="4"/>
      <c r="M14" s="4"/>
      <c r="N14" s="4"/>
      <c r="O14" s="4"/>
      <c r="P14" s="4"/>
      <c r="Q14" s="5">
        <v>301.4</v>
      </c>
      <c r="R14" s="5">
        <v>6.028</v>
      </c>
      <c r="S14" s="5"/>
      <c r="T14" s="5"/>
      <c r="U14" s="5"/>
      <c r="V14" s="5"/>
      <c r="W14" s="6">
        <v>10.748</v>
      </c>
      <c r="X14" s="5">
        <v>30</v>
      </c>
    </row>
    <row r="15" ht="38" customHeight="1" spans="1:24">
      <c r="A15" s="7" t="s">
        <v>56</v>
      </c>
      <c r="B15" s="7"/>
      <c r="C15" s="5">
        <f t="shared" ref="C15:J15" si="0">SUM(C6:C14)</f>
        <v>618</v>
      </c>
      <c r="D15" s="5">
        <f t="shared" si="0"/>
        <v>12.36</v>
      </c>
      <c r="E15" s="5">
        <f t="shared" si="0"/>
        <v>3666</v>
      </c>
      <c r="F15" s="5">
        <f t="shared" si="0"/>
        <v>3.666</v>
      </c>
      <c r="G15" s="5">
        <f t="shared" si="0"/>
        <v>33</v>
      </c>
      <c r="H15" s="5">
        <f t="shared" si="0"/>
        <v>2.64</v>
      </c>
      <c r="I15" s="5">
        <f t="shared" si="0"/>
        <v>308</v>
      </c>
      <c r="J15" s="5">
        <f t="shared" si="0"/>
        <v>6.16</v>
      </c>
      <c r="K15" s="4"/>
      <c r="L15" s="4"/>
      <c r="M15" s="4"/>
      <c r="N15" s="4"/>
      <c r="O15" s="4"/>
      <c r="P15" s="4"/>
      <c r="Q15" s="5">
        <f>SUM(Q6:Q14)</f>
        <v>954.4</v>
      </c>
      <c r="R15" s="5">
        <f>SUM(R6:R14)</f>
        <v>18.178</v>
      </c>
      <c r="S15" s="5"/>
      <c r="T15" s="5"/>
      <c r="U15" s="5">
        <f>SUM(U6:U14)</f>
        <v>335</v>
      </c>
      <c r="V15" s="5">
        <f>SUM(V6:V14)</f>
        <v>10.05</v>
      </c>
      <c r="W15" s="5">
        <f>SUM(W6:W14)</f>
        <v>53.054</v>
      </c>
      <c r="X15" s="5">
        <f>SUM(X6:X14)</f>
        <v>170</v>
      </c>
    </row>
    <row r="16" spans="1:2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</sheetData>
  <mergeCells count="25">
    <mergeCell ref="A1:X1"/>
    <mergeCell ref="A2:X2"/>
    <mergeCell ref="C3:J3"/>
    <mergeCell ref="K3:P3"/>
    <mergeCell ref="Q3:R3"/>
    <mergeCell ref="S3:T3"/>
    <mergeCell ref="U3:V3"/>
    <mergeCell ref="C4:D4"/>
    <mergeCell ref="E4:F4"/>
    <mergeCell ref="G4:H4"/>
    <mergeCell ref="I4:J4"/>
    <mergeCell ref="K4:L4"/>
    <mergeCell ref="M4:N4"/>
    <mergeCell ref="O4:P4"/>
    <mergeCell ref="A15:B15"/>
    <mergeCell ref="A3:A5"/>
    <mergeCell ref="B3:B5"/>
    <mergeCell ref="Q4:Q5"/>
    <mergeCell ref="R4:R5"/>
    <mergeCell ref="S4:S5"/>
    <mergeCell ref="T4:T5"/>
    <mergeCell ref="U4:U5"/>
    <mergeCell ref="V4:V5"/>
    <mergeCell ref="W3:W5"/>
    <mergeCell ref="X3:X5"/>
  </mergeCells>
  <pageMargins left="1.18055555555556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新合</vt:lpstr>
      <vt:lpstr>四新</vt:lpstr>
      <vt:lpstr>石瓮子</vt:lpstr>
      <vt:lpstr>沙坪</vt:lpstr>
      <vt:lpstr>金盆</vt:lpstr>
      <vt:lpstr>胜利</vt:lpstr>
      <vt:lpstr>老庵寺</vt:lpstr>
      <vt:lpstr>明星</vt:lpstr>
      <vt:lpstr>西川</vt:lpstr>
      <vt:lpstr>镇汇总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2017-09-29T11:16:00Z</dcterms:created>
  <cp:lastPrinted>2017-11-22T01:55:00Z</cp:lastPrinted>
  <dcterms:modified xsi:type="dcterms:W3CDTF">2017-12-13T07:51:22Z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