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9"/>
  </bookViews>
  <sheets>
    <sheet name="掌上" sheetId="1" r:id="rId1"/>
    <sheet name="张平" sheetId="2" r:id="rId2"/>
    <sheet name="大沙河" sheetId="3" r:id="rId3"/>
    <sheet name="跃进" sheetId="4" r:id="rId4"/>
    <sheet name="本地湾" sheetId="5" r:id="rId5"/>
    <sheet name="红岩" sheetId="6" r:id="rId6"/>
    <sheet name="红安" sheetId="7" r:id="rId7"/>
    <sheet name="盘龙寺" sheetId="8" r:id="rId8"/>
    <sheet name="闫平" sheetId="9" r:id="rId9"/>
    <sheet name="正沟" sheetId="10" r:id="rId10"/>
    <sheet name="镇汇总" sheetId="11" r:id="rId11"/>
  </sheets>
  <definedNames>
    <definedName name="_xlnm._FilterDatabase" localSheetId="0" hidden="1">掌上!$A$1:$T$31</definedName>
  </definedNames>
  <calcPr calcId="144525" concurrentCalc="0"/>
</workbook>
</file>

<file path=xl/sharedStrings.xml><?xml version="1.0" encoding="utf-8"?>
<sst xmlns="http://schemas.openxmlformats.org/spreadsheetml/2006/main" count="578">
  <si>
    <t>柞水县红岩寺镇2017年贫困户畜牧养殖补助资金兑付花名册</t>
  </si>
  <si>
    <t xml:space="preserve">  红岩寺镇掌上村                                                              单位：头、只、元 、㎡</t>
  </si>
  <si>
    <t>序号</t>
  </si>
  <si>
    <t>贫困户姓名</t>
  </si>
  <si>
    <t>身份证号码</t>
  </si>
  <si>
    <t>一折通</t>
  </si>
  <si>
    <t>所在村组</t>
  </si>
  <si>
    <t>畜 禽 出 栏</t>
  </si>
  <si>
    <t>新（扩）建标准化圈舍</t>
  </si>
  <si>
    <t>土鸡散养设施补助</t>
  </si>
  <si>
    <t>蜜蜂</t>
  </si>
  <si>
    <t>小
计</t>
  </si>
  <si>
    <t>猪</t>
  </si>
  <si>
    <t>鸡</t>
  </si>
  <si>
    <t>牛</t>
  </si>
  <si>
    <t>羊</t>
  </si>
  <si>
    <t>面积</t>
  </si>
  <si>
    <t>金额</t>
  </si>
  <si>
    <t>箱数</t>
  </si>
  <si>
    <t>头数</t>
  </si>
  <si>
    <t>只数</t>
  </si>
  <si>
    <t xml:space="preserve">符传凤 </t>
  </si>
  <si>
    <t>612527195401*****X</t>
  </si>
  <si>
    <t>2708072101109000*****6</t>
  </si>
  <si>
    <t>一组</t>
  </si>
  <si>
    <t>王本文</t>
  </si>
  <si>
    <t>612527196307*****9</t>
  </si>
  <si>
    <t>七组</t>
  </si>
  <si>
    <t>饶均林</t>
  </si>
  <si>
    <t>612527195709*****3</t>
  </si>
  <si>
    <t>2708072101109000*****3</t>
  </si>
  <si>
    <t>霍昌平</t>
  </si>
  <si>
    <t>612527197404*****8</t>
  </si>
  <si>
    <t>2708072101109000*****8</t>
  </si>
  <si>
    <t>华世斌</t>
  </si>
  <si>
    <t>612527196901*****1</t>
  </si>
  <si>
    <t>四组</t>
  </si>
  <si>
    <t>程先升</t>
  </si>
  <si>
    <t>612527196701*****4</t>
  </si>
  <si>
    <t>2708072101109000*****4</t>
  </si>
  <si>
    <t>王立国</t>
  </si>
  <si>
    <t>612527197505*****2</t>
  </si>
  <si>
    <t>2708072101109000*****7</t>
  </si>
  <si>
    <t>五组</t>
  </si>
  <si>
    <t>王立斌</t>
  </si>
  <si>
    <t>612527196609*****X</t>
  </si>
  <si>
    <t>2708072101109000*****1</t>
  </si>
  <si>
    <t>舒世红</t>
  </si>
  <si>
    <t>612527197405*****0</t>
  </si>
  <si>
    <t>三组</t>
  </si>
  <si>
    <t>党德林</t>
  </si>
  <si>
    <t>612527196703*****8</t>
  </si>
  <si>
    <t>2708072101109000*****0</t>
  </si>
  <si>
    <t>鱼高照</t>
  </si>
  <si>
    <t>612527195912*****6</t>
  </si>
  <si>
    <t>赵承梅</t>
  </si>
  <si>
    <t>612527196102*****0</t>
  </si>
  <si>
    <t>六组</t>
  </si>
  <si>
    <t>姜波</t>
  </si>
  <si>
    <t>612527197806*****4</t>
  </si>
  <si>
    <t>张祖旺</t>
  </si>
  <si>
    <t>612527198204*****4</t>
  </si>
  <si>
    <t>2708072101109000*****9</t>
  </si>
  <si>
    <t>张杨权</t>
  </si>
  <si>
    <t>612527194502*****6</t>
  </si>
  <si>
    <t>舒世芳</t>
  </si>
  <si>
    <t>612527195402*****3</t>
  </si>
  <si>
    <t>夏宗进</t>
  </si>
  <si>
    <t>612527196501*****2</t>
  </si>
  <si>
    <t>廖宗佳</t>
  </si>
  <si>
    <t>612527198409*****9</t>
  </si>
  <si>
    <t>2708072101109000*****5</t>
  </si>
  <si>
    <t>杨沿海</t>
  </si>
  <si>
    <t>612527197106*****7</t>
  </si>
  <si>
    <t>二组</t>
  </si>
  <si>
    <t>舒世金</t>
  </si>
  <si>
    <t>612527195009*****4</t>
  </si>
  <si>
    <t>王南</t>
  </si>
  <si>
    <t>612527198602*****8</t>
  </si>
  <si>
    <t>张志祥</t>
  </si>
  <si>
    <t>612527197409*****3</t>
  </si>
  <si>
    <t>梁汉明</t>
  </si>
  <si>
    <t>612527196307*****4</t>
  </si>
  <si>
    <t>叶桂清</t>
  </si>
  <si>
    <t>612527195204*****2</t>
  </si>
  <si>
    <t>舒世华</t>
  </si>
  <si>
    <t>612527197404*****4</t>
  </si>
  <si>
    <t>合计</t>
  </si>
  <si>
    <t xml:space="preserve">          红岩寺镇张坪村                                                      单位：头、只、元 、㎡</t>
  </si>
  <si>
    <t>一折通账号</t>
  </si>
  <si>
    <t>所在
村组</t>
  </si>
  <si>
    <t>小
计</t>
  </si>
  <si>
    <t>汪义礼</t>
  </si>
  <si>
    <t>612527195201*****8</t>
  </si>
  <si>
    <t>徐家政</t>
  </si>
  <si>
    <t>612527194510*****0</t>
  </si>
  <si>
    <t>徐家斌</t>
  </si>
  <si>
    <t>612527196005*****X</t>
  </si>
  <si>
    <t>候顺山</t>
  </si>
  <si>
    <t>612527198009*****8</t>
  </si>
  <si>
    <t>汪正勇</t>
  </si>
  <si>
    <t>程修艮</t>
  </si>
  <si>
    <t>612527195104*****5</t>
  </si>
  <si>
    <t>夏均明</t>
  </si>
  <si>
    <t>612527196511*****6</t>
  </si>
  <si>
    <t>卢红明</t>
  </si>
  <si>
    <t>612527195205*****2</t>
  </si>
  <si>
    <t>王庆春</t>
  </si>
  <si>
    <t>612527195112*****1</t>
  </si>
  <si>
    <t>雷文成</t>
  </si>
  <si>
    <t>612527196905*****5</t>
  </si>
  <si>
    <t>2708072101109000*****2</t>
  </si>
  <si>
    <t>韩正文</t>
  </si>
  <si>
    <t>612527196809*****4</t>
  </si>
  <si>
    <t>贾祥稳</t>
  </si>
  <si>
    <t>612527196203*****3</t>
  </si>
  <si>
    <t>陈世清</t>
  </si>
  <si>
    <t>612527195508*****2</t>
  </si>
  <si>
    <t>范寿锋</t>
  </si>
  <si>
    <t>612527198410*****3</t>
  </si>
  <si>
    <t>陈世斌</t>
  </si>
  <si>
    <t>612527197108*****3</t>
  </si>
  <si>
    <t>2708072101109000*****</t>
  </si>
  <si>
    <t>陈淑芳</t>
  </si>
  <si>
    <t>612527197510*****3</t>
  </si>
  <si>
    <t>严沾海</t>
  </si>
  <si>
    <t>612527197701*****3</t>
  </si>
  <si>
    <t>方英海</t>
  </si>
  <si>
    <t>612527196903*****5</t>
  </si>
  <si>
    <t>何全贵</t>
  </si>
  <si>
    <t>612527195106*****8</t>
  </si>
  <si>
    <t>吴传文</t>
  </si>
  <si>
    <t>612527195503*****7</t>
  </si>
  <si>
    <t>王本明</t>
  </si>
  <si>
    <t>612527196807*****1</t>
  </si>
  <si>
    <t>陈玺力</t>
  </si>
  <si>
    <t>612527197811*****2</t>
  </si>
  <si>
    <t>韩卫国</t>
  </si>
  <si>
    <t>612527197605*****5</t>
  </si>
  <si>
    <t>朱建斌</t>
  </si>
  <si>
    <t>612527198606*****0</t>
  </si>
  <si>
    <t>黄国胜</t>
  </si>
  <si>
    <t>612527196607*****8</t>
  </si>
  <si>
    <t>黄国桉</t>
  </si>
  <si>
    <t>612527195711*****6</t>
  </si>
  <si>
    <t>李应涛</t>
  </si>
  <si>
    <t>612527197210*****0</t>
  </si>
  <si>
    <t>舒泽斌</t>
  </si>
  <si>
    <t>612527197304*****9</t>
  </si>
  <si>
    <t>徐家南</t>
  </si>
  <si>
    <t>612527196312*****6</t>
  </si>
  <si>
    <t>李文政</t>
  </si>
  <si>
    <t>612527196506*****4</t>
  </si>
  <si>
    <t>李文清</t>
  </si>
  <si>
    <t>612527196006*****3</t>
  </si>
  <si>
    <t>舒世发</t>
  </si>
  <si>
    <t>612527198110*****3</t>
  </si>
  <si>
    <t>黄治全</t>
  </si>
  <si>
    <t>612527195410*****2</t>
  </si>
  <si>
    <t>栗明月</t>
  </si>
  <si>
    <t>612527194903*****0</t>
  </si>
  <si>
    <t>徐光红</t>
  </si>
  <si>
    <t>612527197901*****9</t>
  </si>
  <si>
    <t>蔡克锋</t>
  </si>
  <si>
    <t>612527197306*****7</t>
  </si>
  <si>
    <t>宋同祥</t>
  </si>
  <si>
    <t>612527195204*****4</t>
  </si>
  <si>
    <t>陈世军</t>
  </si>
  <si>
    <t>612527197711*****9</t>
  </si>
  <si>
    <t>张左稳</t>
  </si>
  <si>
    <t>612527195307*****8</t>
  </si>
  <si>
    <t>陈世旺</t>
  </si>
  <si>
    <t>612527196506*****9</t>
  </si>
  <si>
    <t>舒世庭</t>
  </si>
  <si>
    <t>612527194102*****9</t>
  </si>
  <si>
    <t>张龙明</t>
  </si>
  <si>
    <t>612527194205*****4</t>
  </si>
  <si>
    <t xml:space="preserve">          红岩寺镇大沙河村                                                                               单位：头、只、元 、㎡</t>
  </si>
  <si>
    <t>李先学</t>
  </si>
  <si>
    <t>612527196409*****1</t>
  </si>
  <si>
    <t>程先林</t>
  </si>
  <si>
    <t>612527196601*****1</t>
  </si>
  <si>
    <t>周仕贵</t>
  </si>
  <si>
    <t>612527196003*****5</t>
  </si>
  <si>
    <t>刘怀军</t>
  </si>
  <si>
    <t>612527197101*****6</t>
  </si>
  <si>
    <t>程正红</t>
  </si>
  <si>
    <t>612527199009*****1</t>
  </si>
  <si>
    <t>伍淑军</t>
  </si>
  <si>
    <t>612527196807*****3</t>
  </si>
  <si>
    <t>张益贵</t>
  </si>
  <si>
    <t>612527196910*****4</t>
  </si>
  <si>
    <t>操太旺</t>
  </si>
  <si>
    <t>612527198912*****X</t>
  </si>
  <si>
    <t>汪义元</t>
  </si>
  <si>
    <t>612527196404*****2</t>
  </si>
  <si>
    <t>黄加华</t>
  </si>
  <si>
    <t>612527196502*****6</t>
  </si>
  <si>
    <t>王彦武</t>
  </si>
  <si>
    <t>612527195003*****3</t>
  </si>
  <si>
    <t xml:space="preserve"> </t>
  </si>
  <si>
    <t xml:space="preserve">     红岩寺镇跃进村                                                    单位：头、只、元 、㎡</t>
  </si>
  <si>
    <t>张自明</t>
  </si>
  <si>
    <t>612527196511*****0</t>
  </si>
  <si>
    <t>张扬贵</t>
  </si>
  <si>
    <t>612527194903*****5</t>
  </si>
  <si>
    <t>卫珍银</t>
  </si>
  <si>
    <t>612527195303*****7</t>
  </si>
  <si>
    <t>卫宝家</t>
  </si>
  <si>
    <t>612527197112*****0</t>
  </si>
  <si>
    <t>卫保旺</t>
  </si>
  <si>
    <t>612527196805*****9</t>
  </si>
  <si>
    <t>赵克明</t>
  </si>
  <si>
    <t>612527195211*****1</t>
  </si>
  <si>
    <t>张林财</t>
  </si>
  <si>
    <t>612527195404*****0</t>
  </si>
  <si>
    <t>程智学</t>
  </si>
  <si>
    <t>612527197001*****2</t>
  </si>
  <si>
    <t>蔡克学</t>
  </si>
  <si>
    <t>612527196204*****3</t>
  </si>
  <si>
    <t>程彦华</t>
  </si>
  <si>
    <t>612527198608*****7</t>
  </si>
  <si>
    <t>伍箴平</t>
  </si>
  <si>
    <t>612527197504*****0</t>
  </si>
  <si>
    <t>芦财富</t>
  </si>
  <si>
    <t>612527197001*****7</t>
  </si>
  <si>
    <t>刘玉芳</t>
  </si>
  <si>
    <t>612527197703*****6</t>
  </si>
  <si>
    <t>刘见发</t>
  </si>
  <si>
    <t>612527196401*****7</t>
  </si>
  <si>
    <t>王时秀</t>
  </si>
  <si>
    <t>612527194403*****4</t>
  </si>
  <si>
    <t>陈世明</t>
  </si>
  <si>
    <t>612527195111*****8</t>
  </si>
  <si>
    <t>吴正宝</t>
  </si>
  <si>
    <t>612527196506*****x</t>
  </si>
  <si>
    <t>吴正富</t>
  </si>
  <si>
    <t>612527195111*****0</t>
  </si>
  <si>
    <t>2708072101109000*****36</t>
  </si>
  <si>
    <t>汪永瑞</t>
  </si>
  <si>
    <t>612527194702*****6</t>
  </si>
  <si>
    <t>汪思文</t>
  </si>
  <si>
    <t>612527194808*****6</t>
  </si>
  <si>
    <t>杨传江</t>
  </si>
  <si>
    <t>612527194307*****1</t>
  </si>
  <si>
    <t>柯玉印</t>
  </si>
  <si>
    <t>612527195311*****8</t>
  </si>
  <si>
    <t>伍淑瑞</t>
  </si>
  <si>
    <t>612527194506*****5</t>
  </si>
  <si>
    <t>张茂印</t>
  </si>
  <si>
    <t>612527195811*****7</t>
  </si>
  <si>
    <t>程彦贵</t>
  </si>
  <si>
    <t>612527197212*****X</t>
  </si>
  <si>
    <t xml:space="preserve">  红岩寺镇本地湾村                                                 单位：头、只、元 、㎡</t>
  </si>
  <si>
    <t>李乾林</t>
  </si>
  <si>
    <t>612527196209*****7</t>
  </si>
  <si>
    <t>2708070301109000*****6</t>
  </si>
  <si>
    <t>左名印</t>
  </si>
  <si>
    <t>612527195606*****0</t>
  </si>
  <si>
    <t>陈敦余</t>
  </si>
  <si>
    <t>612527195210*****7</t>
  </si>
  <si>
    <t>黄毓龙</t>
  </si>
  <si>
    <t>612527195004*****3</t>
  </si>
  <si>
    <t>2708070301109000*****4</t>
  </si>
  <si>
    <t>程洪义</t>
  </si>
  <si>
    <t>612527195106*****5</t>
  </si>
  <si>
    <t>左自贵（小)</t>
  </si>
  <si>
    <t>612527197507*****X</t>
  </si>
  <si>
    <t>李乾贵</t>
  </si>
  <si>
    <t>612527195711*****3</t>
  </si>
  <si>
    <t>2708070301109000*****7</t>
  </si>
  <si>
    <t>马继安</t>
  </si>
  <si>
    <t>612527197105*****6</t>
  </si>
  <si>
    <t>蔡克会</t>
  </si>
  <si>
    <t>612527196310*****4</t>
  </si>
  <si>
    <t>李乾忠</t>
  </si>
  <si>
    <t>612527197602*****9</t>
  </si>
  <si>
    <t>2708070301109000*****3</t>
  </si>
  <si>
    <t>杨政根</t>
  </si>
  <si>
    <t>612527196608*****8</t>
  </si>
  <si>
    <t>王生义</t>
  </si>
  <si>
    <t>612527195702*****7</t>
  </si>
  <si>
    <t>熊同稳</t>
  </si>
  <si>
    <t>612527196510*****6</t>
  </si>
  <si>
    <t>郭有军</t>
  </si>
  <si>
    <t>612527195801*****5</t>
  </si>
  <si>
    <t>赵宣安</t>
  </si>
  <si>
    <t>612527197608*****X</t>
  </si>
  <si>
    <t>左自有</t>
  </si>
  <si>
    <t>612527193812*****8</t>
  </si>
  <si>
    <t>蔡克龙</t>
  </si>
  <si>
    <t>612527196711*****2</t>
  </si>
  <si>
    <t xml:space="preserve">  红岩寺镇红岩社区                                                         单位：头、只、元 、㎡</t>
  </si>
  <si>
    <t>赵华荣</t>
  </si>
  <si>
    <t>612527194708*****4</t>
  </si>
  <si>
    <t>2708070301109000*****5</t>
  </si>
  <si>
    <t>卢进华</t>
  </si>
  <si>
    <t>612527198611*****3</t>
  </si>
  <si>
    <t>2708070301109000*****9</t>
  </si>
  <si>
    <t>王金芳</t>
  </si>
  <si>
    <t>612527196904*****8</t>
  </si>
  <si>
    <t>2708070301109000*****2</t>
  </si>
  <si>
    <t>王金全</t>
  </si>
  <si>
    <t>612527195602*****9</t>
  </si>
  <si>
    <t>李逢美</t>
  </si>
  <si>
    <t>612527196902*****8</t>
  </si>
  <si>
    <t>陈守均</t>
  </si>
  <si>
    <t>612527196103*****3</t>
  </si>
  <si>
    <t xml:space="preserve">  红岩寺镇红安村                                                                 单位：头、只、元 、㎡</t>
  </si>
  <si>
    <t>备注</t>
  </si>
  <si>
    <t>谢传斌</t>
  </si>
  <si>
    <t>612527196005*****5</t>
  </si>
  <si>
    <t>袁芳琴</t>
  </si>
  <si>
    <t>612527196604*****1</t>
  </si>
  <si>
    <t>黄忠和</t>
  </si>
  <si>
    <t>612527195807*****7</t>
  </si>
  <si>
    <t>2708070301109000*****0</t>
  </si>
  <si>
    <t>潘勇明</t>
  </si>
  <si>
    <t>612527196812*****x</t>
  </si>
  <si>
    <t>谭家林</t>
  </si>
  <si>
    <t>612527197112*****5</t>
  </si>
  <si>
    <t>2708070301109000*****1</t>
  </si>
  <si>
    <t>巩寿东</t>
  </si>
  <si>
    <t>612527196011*****1</t>
  </si>
  <si>
    <t>孙治田</t>
  </si>
  <si>
    <t>612527195707*****5</t>
  </si>
  <si>
    <t>张天运</t>
  </si>
  <si>
    <t>612527196505*****4</t>
  </si>
  <si>
    <t>一折通姓
名李红芹</t>
  </si>
  <si>
    <t>曹启美</t>
  </si>
  <si>
    <t>612527197005*****x</t>
  </si>
  <si>
    <t>代建林</t>
  </si>
  <si>
    <t>612527197705*****0</t>
  </si>
  <si>
    <t>代出有</t>
  </si>
  <si>
    <t>612527197302*****9</t>
  </si>
  <si>
    <t>朱富炎</t>
  </si>
  <si>
    <t>612527197204*****3</t>
  </si>
  <si>
    <t>刘米海</t>
  </si>
  <si>
    <t xml:space="preserve">    红岩寺镇盘龙寺村                                                          单位：头、只、元 、㎡</t>
  </si>
  <si>
    <t>谢传德</t>
  </si>
  <si>
    <t>612527195203*****9</t>
  </si>
  <si>
    <t>2708070301109000*****8</t>
  </si>
  <si>
    <t>姚宝山</t>
  </si>
  <si>
    <t>612527197301*****2</t>
  </si>
  <si>
    <t>张自芝</t>
  </si>
  <si>
    <t>612527196811*****6</t>
  </si>
  <si>
    <t>李通仁</t>
  </si>
  <si>
    <t>612527195206*****4</t>
  </si>
  <si>
    <t>曹启学</t>
  </si>
  <si>
    <t>612527197209*****4</t>
  </si>
  <si>
    <t>李通志</t>
  </si>
  <si>
    <t>612527195802*****7</t>
  </si>
  <si>
    <t>谢仁义</t>
  </si>
  <si>
    <t>612527197407*****8</t>
  </si>
  <si>
    <t>张义兴</t>
  </si>
  <si>
    <t>612527194105*****0</t>
  </si>
  <si>
    <t>陈明锋</t>
  </si>
  <si>
    <t>612527196810*****4</t>
  </si>
  <si>
    <t>程先顺</t>
  </si>
  <si>
    <t>612527194403*****1</t>
  </si>
  <si>
    <t>陈天舍</t>
  </si>
  <si>
    <t>612527196410*****9</t>
  </si>
  <si>
    <t>李木云</t>
  </si>
  <si>
    <t>612527198606*****6</t>
  </si>
  <si>
    <t xml:space="preserve">  红岩寺镇闫平村                                                          单位：头、只、元 、㎡</t>
  </si>
  <si>
    <t>李年贵</t>
  </si>
  <si>
    <t>612527196504*****7</t>
  </si>
  <si>
    <t>谢仁忠</t>
  </si>
  <si>
    <t>李新民</t>
  </si>
  <si>
    <t>612527195306*****5</t>
  </si>
  <si>
    <t>周卷宏</t>
  </si>
  <si>
    <t>612527197904*****8</t>
  </si>
  <si>
    <t>张付峰</t>
  </si>
  <si>
    <t>612527196610*****2</t>
  </si>
  <si>
    <t>崔平印</t>
  </si>
  <si>
    <t>612527196007*****7</t>
  </si>
  <si>
    <t xml:space="preserve">  红岩寺镇正沟村                                                       单位：头、只、元 、㎡</t>
  </si>
  <si>
    <t>余锡升</t>
  </si>
  <si>
    <t>612527196609*****4</t>
  </si>
  <si>
    <t>吴立瑞</t>
  </si>
  <si>
    <t>612527197504*****7</t>
  </si>
  <si>
    <t>余锡宦</t>
  </si>
  <si>
    <t>612527196902*****7</t>
  </si>
  <si>
    <t>陈兆荣</t>
  </si>
  <si>
    <t>612527196211*****5</t>
  </si>
  <si>
    <t>陈兆印</t>
  </si>
  <si>
    <t>612527196403*****8</t>
  </si>
  <si>
    <t>余方奇</t>
  </si>
  <si>
    <t>612527197501*****1</t>
  </si>
  <si>
    <t>余永禄</t>
  </si>
  <si>
    <t>612527194111*****5</t>
  </si>
  <si>
    <t>余锡华</t>
  </si>
  <si>
    <t>612527197304*****7</t>
  </si>
  <si>
    <t>王金芝</t>
  </si>
  <si>
    <t>612527196612*****6</t>
  </si>
  <si>
    <t>朱承富</t>
  </si>
  <si>
    <t>612527196602*****5</t>
  </si>
  <si>
    <t>朱成方</t>
  </si>
  <si>
    <t>612527195704*****3</t>
  </si>
  <si>
    <t>成传忠</t>
  </si>
  <si>
    <t>612527196712*****8</t>
  </si>
  <si>
    <t>余永衡</t>
  </si>
  <si>
    <t>612527195002*****6</t>
  </si>
  <si>
    <t>郑安银</t>
  </si>
  <si>
    <t>612527196911*****3</t>
  </si>
  <si>
    <t>谢承新</t>
  </si>
  <si>
    <t>612527196909*****1</t>
  </si>
  <si>
    <t>孙庆龙</t>
  </si>
  <si>
    <t>612527197010*****5</t>
  </si>
  <si>
    <t>余方平</t>
  </si>
  <si>
    <t>612527198205*****0</t>
  </si>
  <si>
    <t>李泽亮</t>
  </si>
  <si>
    <t>612527195204*****8</t>
  </si>
  <si>
    <t>余锡锋</t>
  </si>
  <si>
    <t>612527197307*****9</t>
  </si>
  <si>
    <t>叶甲沼</t>
  </si>
  <si>
    <t>612527199009*****X</t>
  </si>
  <si>
    <t>李世红</t>
  </si>
  <si>
    <t>612527197209*****2</t>
  </si>
  <si>
    <t>李泽和</t>
  </si>
  <si>
    <t>612527196503*****3</t>
  </si>
  <si>
    <t>吴美朝</t>
  </si>
  <si>
    <t>谢承润</t>
  </si>
  <si>
    <t>612527196111*****3</t>
  </si>
  <si>
    <t>李世国</t>
  </si>
  <si>
    <t>612527197102*****7</t>
  </si>
  <si>
    <t>吴信亮</t>
  </si>
  <si>
    <t>612527194210*****1</t>
  </si>
  <si>
    <t>李泽海</t>
  </si>
  <si>
    <t>612527197312*****1</t>
  </si>
  <si>
    <t>周春兰</t>
  </si>
  <si>
    <t>612527193905*****3</t>
  </si>
  <si>
    <t>谢承国</t>
  </si>
  <si>
    <t>612527196804*****1</t>
  </si>
  <si>
    <t>刘延斌</t>
  </si>
  <si>
    <t>612527197211*****x</t>
  </si>
  <si>
    <t>李泽志</t>
  </si>
  <si>
    <t>612527197707*****2</t>
  </si>
  <si>
    <t>汪忠益</t>
  </si>
  <si>
    <t>612527194811*****2</t>
  </si>
  <si>
    <t>余锡凤</t>
  </si>
  <si>
    <t>612527196401*****8</t>
  </si>
  <si>
    <t>李长青</t>
  </si>
  <si>
    <t>612527197509*****3</t>
  </si>
  <si>
    <t>张朝清</t>
  </si>
  <si>
    <t>612527196101*****5</t>
  </si>
  <si>
    <t>余方良</t>
  </si>
  <si>
    <t>612527198806*****3</t>
  </si>
  <si>
    <t>2701131601109008*****6</t>
  </si>
  <si>
    <t>李泽奇</t>
  </si>
  <si>
    <t>612527196904*****4</t>
  </si>
  <si>
    <t>李光顺</t>
  </si>
  <si>
    <t>612527197110*****2</t>
  </si>
  <si>
    <t>孙盛和</t>
  </si>
  <si>
    <t>612527196010*****5</t>
  </si>
  <si>
    <t>孙庆运</t>
  </si>
  <si>
    <t>612527196802*****2</t>
  </si>
  <si>
    <t>孙衍成</t>
  </si>
  <si>
    <t>610425197607*****8</t>
  </si>
  <si>
    <t>孙庆山</t>
  </si>
  <si>
    <t>612527195804*****9</t>
  </si>
  <si>
    <t>黎孝宝</t>
  </si>
  <si>
    <t>612527195305*****1</t>
  </si>
  <si>
    <t>孙胜印</t>
  </si>
  <si>
    <t>612527195311*****7</t>
  </si>
  <si>
    <t>孙胜武</t>
  </si>
  <si>
    <t>612527197307*****x</t>
  </si>
  <si>
    <t>李世春</t>
  </si>
  <si>
    <t>612527196710*****0</t>
  </si>
  <si>
    <t>孙盛旺</t>
  </si>
  <si>
    <t>612527195005*****1</t>
  </si>
  <si>
    <t>余锡贵</t>
  </si>
  <si>
    <t>612527197411*****2</t>
  </si>
  <si>
    <t>余锡林</t>
  </si>
  <si>
    <t>612527196704*****8</t>
  </si>
  <si>
    <t>吴美华</t>
  </si>
  <si>
    <t>612527197402*****8</t>
  </si>
  <si>
    <t>李泽印</t>
  </si>
  <si>
    <t>612527197108*****0</t>
  </si>
  <si>
    <t>蔺芷国</t>
  </si>
  <si>
    <t>612527198111*****0</t>
  </si>
  <si>
    <t>李世学</t>
  </si>
  <si>
    <t>612527197812*****4</t>
  </si>
  <si>
    <t>李世华</t>
  </si>
  <si>
    <t>612527197408*****7</t>
  </si>
  <si>
    <t>李逢清</t>
  </si>
  <si>
    <t>612527196802*****8</t>
  </si>
  <si>
    <t>朱德童</t>
  </si>
  <si>
    <t>612527196704*****7</t>
  </si>
  <si>
    <t>康诗友</t>
  </si>
  <si>
    <t>612527195008*****0</t>
  </si>
  <si>
    <t>余锡坤</t>
  </si>
  <si>
    <t>612527197403*****8</t>
  </si>
  <si>
    <t>左可斌</t>
  </si>
  <si>
    <t>612527196711*****5</t>
  </si>
  <si>
    <t>左明华</t>
  </si>
  <si>
    <t>陈胜林</t>
  </si>
  <si>
    <t>612527196009*****1</t>
  </si>
  <si>
    <t>左自芳</t>
  </si>
  <si>
    <t>612527196404*****5</t>
  </si>
  <si>
    <t>邓先荣</t>
  </si>
  <si>
    <t>612527197312*****9</t>
  </si>
  <si>
    <t>尹和成</t>
  </si>
  <si>
    <t>612527196906*****1</t>
  </si>
  <si>
    <t>姚其荣</t>
  </si>
  <si>
    <t>612527196004*****9</t>
  </si>
  <si>
    <t>杨青润</t>
  </si>
  <si>
    <t>612527197106*****3</t>
  </si>
  <si>
    <t>陈先记</t>
  </si>
  <si>
    <t>612527198411*****4</t>
  </si>
  <si>
    <t>6230270100005422*****</t>
  </si>
  <si>
    <t>陈礼申</t>
  </si>
  <si>
    <t>612527197004*****2</t>
  </si>
  <si>
    <t>陈胜朝</t>
  </si>
  <si>
    <t>612527195301*****9</t>
  </si>
  <si>
    <t>李昌松</t>
  </si>
  <si>
    <t>612527197711*****7</t>
  </si>
  <si>
    <t>左自礼</t>
  </si>
  <si>
    <t>612527195401*****x</t>
  </si>
  <si>
    <t>吴立啟</t>
  </si>
  <si>
    <t>612527195407*****4</t>
  </si>
  <si>
    <t>吴信坤</t>
  </si>
  <si>
    <t>612527196103*****2</t>
  </si>
  <si>
    <t>孙盛水</t>
  </si>
  <si>
    <t>612527196804*****3</t>
  </si>
  <si>
    <t>倪书印</t>
  </si>
  <si>
    <t>612527197203*****6</t>
  </si>
  <si>
    <t>陈胜海</t>
  </si>
  <si>
    <t>612527194612*****2</t>
  </si>
  <si>
    <t>李三女</t>
  </si>
  <si>
    <t>612527195705*****3</t>
  </si>
  <si>
    <t>陈胜江</t>
  </si>
  <si>
    <t>612527195001*****6</t>
  </si>
  <si>
    <t>陈兆学</t>
  </si>
  <si>
    <t>612527196606*****6</t>
  </si>
  <si>
    <t>李逢印</t>
  </si>
  <si>
    <t>612527196205*****x</t>
  </si>
  <si>
    <t>姚发江</t>
  </si>
  <si>
    <t>612527195705*****x</t>
  </si>
  <si>
    <t>吴信成</t>
  </si>
  <si>
    <t>612527195112*****5</t>
  </si>
  <si>
    <t>吴信旺</t>
  </si>
  <si>
    <t>612527194401*****2</t>
  </si>
  <si>
    <t>王锡明</t>
  </si>
  <si>
    <t>612527195501*****2</t>
  </si>
  <si>
    <t xml:space="preserve">  </t>
  </si>
  <si>
    <t>王锡宝</t>
  </si>
  <si>
    <t>612527195712*****8</t>
  </si>
  <si>
    <t>李逢杨</t>
  </si>
  <si>
    <t>612527194902*****8</t>
  </si>
  <si>
    <t>朱承烈</t>
  </si>
  <si>
    <t>612527195212*****6</t>
  </si>
  <si>
    <t>孙胜亮</t>
  </si>
  <si>
    <t>612527197011*****2</t>
  </si>
  <si>
    <t>李鑫</t>
  </si>
  <si>
    <t>612527199502*****7</t>
  </si>
  <si>
    <t>姚昌海</t>
  </si>
  <si>
    <t>612527195404*****7</t>
  </si>
  <si>
    <t>孙盛兰</t>
  </si>
  <si>
    <t>612527195512*****0</t>
  </si>
  <si>
    <t>姚发申</t>
  </si>
  <si>
    <t>612527194908*****1</t>
  </si>
  <si>
    <t>孙胜银</t>
  </si>
  <si>
    <t>612527195605*****3</t>
  </si>
  <si>
    <t>柞水县2017年贫困户畜牧养殖补助资金兑付汇总表</t>
  </si>
  <si>
    <t xml:space="preserve"> 红岩寺镇                                                             单位：头、只、万元 、㎡</t>
  </si>
  <si>
    <t>村 名</t>
  </si>
  <si>
    <t>掌上</t>
  </si>
  <si>
    <t>张坪</t>
  </si>
  <si>
    <t>大沙河</t>
  </si>
  <si>
    <t>跃进</t>
  </si>
  <si>
    <t>本地湾</t>
  </si>
  <si>
    <t>红岩</t>
  </si>
  <si>
    <t>红安</t>
  </si>
  <si>
    <t>盘龙寺</t>
  </si>
  <si>
    <t>闫坪</t>
  </si>
  <si>
    <t>正沟村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</si>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</sst>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20"/>
      <name val="华文中宋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新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b/>
      <sz val="9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44" fillId="23" borderId="12" applyNumberFormat="0" applyAlignment="0" applyProtection="0">
      <alignment vertical="center"/>
    </xf>
    <xf numFmtId="0" fontId="45" fillId="32" borderId="1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>
      <alignment horizontal="center" vertical="center"/>
    </xf>
    <xf numFmtId="49" fontId="17" fillId="3" borderId="1" xfId="5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49" fontId="17" fillId="3" borderId="1" xfId="51" applyNumberFormat="1" applyFont="1" applyFill="1" applyBorder="1" applyAlignment="1" applyProtection="1">
      <alignment horizontal="center" vertical="center" shrinkToFit="1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1" xfId="52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1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opLeftCell="A24" workbookViewId="0">
      <selection activeCell="W34" sqref="W34"/>
    </sheetView>
  </sheetViews>
  <sheetFormatPr defaultColWidth="9" defaultRowHeight="13.5"/>
  <cols>
    <col min="1" max="1" width="2.75" customWidth="1"/>
    <col min="2" max="2" width="7" customWidth="1"/>
    <col min="3" max="3" width="21.5" customWidth="1"/>
    <col min="4" max="4" width="26.75" customWidth="1"/>
    <col min="5" max="5" width="5" customWidth="1"/>
    <col min="6" max="6" width="4.75" customWidth="1"/>
    <col min="7" max="7" width="6.25" customWidth="1"/>
    <col min="8" max="9" width="2.5" customWidth="1"/>
    <col min="10" max="10" width="5.125" customWidth="1"/>
    <col min="11" max="11" width="5" customWidth="1"/>
    <col min="12" max="12" width="5.375" customWidth="1"/>
    <col min="13" max="13" width="5.625" customWidth="1"/>
    <col min="14" max="18" width="2.75" customWidth="1"/>
    <col min="19" max="19" width="2.625" customWidth="1"/>
    <col min="20" max="20" width="7.5" customWidth="1"/>
    <col min="21" max="21" width="26.5" customWidth="1"/>
  </cols>
  <sheetData>
    <row r="1" ht="41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27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45" customHeight="1" spans="1:20">
      <c r="A3" s="3" t="s">
        <v>2</v>
      </c>
      <c r="B3" s="3" t="s">
        <v>3</v>
      </c>
      <c r="C3" s="98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11</v>
      </c>
    </row>
    <row r="4" ht="17" customHeight="1" spans="1:20">
      <c r="A4" s="3"/>
      <c r="B4" s="3"/>
      <c r="C4" s="99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15</v>
      </c>
      <c r="M4" s="3"/>
      <c r="N4" s="3" t="s">
        <v>16</v>
      </c>
      <c r="O4" s="3" t="s">
        <v>17</v>
      </c>
      <c r="P4" s="3" t="s">
        <v>16</v>
      </c>
      <c r="Q4" s="3" t="s">
        <v>17</v>
      </c>
      <c r="R4" s="3" t="s">
        <v>18</v>
      </c>
      <c r="S4" s="3" t="s">
        <v>17</v>
      </c>
      <c r="T4" s="3"/>
    </row>
    <row r="5" ht="22" customHeight="1" spans="1:20">
      <c r="A5" s="3"/>
      <c r="B5" s="3"/>
      <c r="C5" s="100"/>
      <c r="D5" s="14"/>
      <c r="E5" s="3"/>
      <c r="F5" s="4" t="s">
        <v>19</v>
      </c>
      <c r="G5" s="4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4" t="s">
        <v>20</v>
      </c>
      <c r="M5" s="4" t="s">
        <v>17</v>
      </c>
      <c r="N5" s="3"/>
      <c r="O5" s="3"/>
      <c r="P5" s="3"/>
      <c r="Q5" s="3"/>
      <c r="R5" s="3"/>
      <c r="S5" s="3"/>
      <c r="T5" s="3"/>
    </row>
    <row r="6" ht="27" customHeight="1" spans="1:20">
      <c r="A6" s="5">
        <v>1</v>
      </c>
      <c r="B6" s="69" t="s">
        <v>21</v>
      </c>
      <c r="C6" s="101" t="s">
        <v>22</v>
      </c>
      <c r="D6" s="71" t="s">
        <v>23</v>
      </c>
      <c r="E6" s="44" t="s">
        <v>24</v>
      </c>
      <c r="F6" s="44">
        <v>4</v>
      </c>
      <c r="G6" s="6">
        <f t="shared" ref="G6:G31" si="0">F6*200</f>
        <v>800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">
        <f>G6+I6+K6+M6+O6+Q6+S6</f>
        <v>800</v>
      </c>
    </row>
    <row r="7" ht="27" customHeight="1" spans="1:20">
      <c r="A7" s="5">
        <v>2</v>
      </c>
      <c r="B7" s="69" t="s">
        <v>25</v>
      </c>
      <c r="C7" s="101" t="s">
        <v>26</v>
      </c>
      <c r="D7" s="71" t="s">
        <v>23</v>
      </c>
      <c r="E7" s="44" t="s">
        <v>27</v>
      </c>
      <c r="F7" s="69">
        <v>8</v>
      </c>
      <c r="G7" s="6">
        <f t="shared" si="0"/>
        <v>1600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">
        <f t="shared" ref="T7:T30" si="1">G7+I7+K7+M7+O7+Q7+S7</f>
        <v>1600</v>
      </c>
    </row>
    <row r="8" ht="27" customHeight="1" spans="1:20">
      <c r="A8" s="5">
        <v>3</v>
      </c>
      <c r="B8" s="70" t="s">
        <v>28</v>
      </c>
      <c r="C8" s="102" t="s">
        <v>29</v>
      </c>
      <c r="D8" s="71" t="s">
        <v>30</v>
      </c>
      <c r="E8" s="72" t="s">
        <v>24</v>
      </c>
      <c r="F8" s="73">
        <v>2</v>
      </c>
      <c r="G8" s="6">
        <f t="shared" si="0"/>
        <v>400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6">
        <f t="shared" si="1"/>
        <v>400</v>
      </c>
    </row>
    <row r="9" ht="27" customHeight="1" spans="1:20">
      <c r="A9" s="5">
        <v>4</v>
      </c>
      <c r="B9" s="103" t="s">
        <v>31</v>
      </c>
      <c r="C9" s="104" t="s">
        <v>32</v>
      </c>
      <c r="D9" s="105" t="s">
        <v>33</v>
      </c>
      <c r="E9" s="103" t="s">
        <v>27</v>
      </c>
      <c r="F9" s="106">
        <v>4</v>
      </c>
      <c r="G9" s="6">
        <f t="shared" si="0"/>
        <v>800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>
        <f t="shared" si="1"/>
        <v>800</v>
      </c>
    </row>
    <row r="10" ht="27" customHeight="1" spans="1:20">
      <c r="A10" s="5">
        <v>5</v>
      </c>
      <c r="B10" s="6" t="s">
        <v>34</v>
      </c>
      <c r="C10" s="104" t="s">
        <v>35</v>
      </c>
      <c r="D10" s="6" t="s">
        <v>30</v>
      </c>
      <c r="E10" s="6" t="s">
        <v>36</v>
      </c>
      <c r="F10" s="6">
        <v>2</v>
      </c>
      <c r="G10" s="6">
        <f t="shared" si="0"/>
        <v>400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>
        <f t="shared" si="1"/>
        <v>400</v>
      </c>
    </row>
    <row r="11" ht="27" customHeight="1" spans="1:20">
      <c r="A11" s="5">
        <v>6</v>
      </c>
      <c r="B11" s="6" t="s">
        <v>37</v>
      </c>
      <c r="C11" s="104" t="s">
        <v>38</v>
      </c>
      <c r="D11" s="6" t="s">
        <v>39</v>
      </c>
      <c r="E11" s="6" t="s">
        <v>36</v>
      </c>
      <c r="F11" s="6">
        <v>2</v>
      </c>
      <c r="G11" s="6">
        <f t="shared" si="0"/>
        <v>400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>
        <f t="shared" si="1"/>
        <v>400</v>
      </c>
    </row>
    <row r="12" ht="27" customHeight="1" spans="1:20">
      <c r="A12" s="5">
        <v>7</v>
      </c>
      <c r="B12" s="6" t="s">
        <v>40</v>
      </c>
      <c r="C12" s="104" t="s">
        <v>41</v>
      </c>
      <c r="D12" s="6" t="s">
        <v>42</v>
      </c>
      <c r="E12" s="6" t="s">
        <v>43</v>
      </c>
      <c r="F12" s="6">
        <v>2</v>
      </c>
      <c r="G12" s="6">
        <f t="shared" si="0"/>
        <v>400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6">
        <f t="shared" si="1"/>
        <v>400</v>
      </c>
    </row>
    <row r="13" ht="27" customHeight="1" spans="1:20">
      <c r="A13" s="5">
        <v>8</v>
      </c>
      <c r="B13" s="6" t="s">
        <v>44</v>
      </c>
      <c r="C13" s="104" t="s">
        <v>45</v>
      </c>
      <c r="D13" s="6" t="s">
        <v>46</v>
      </c>
      <c r="E13" s="6" t="s">
        <v>36</v>
      </c>
      <c r="F13" s="6">
        <v>2</v>
      </c>
      <c r="G13" s="6">
        <f t="shared" si="0"/>
        <v>400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6">
        <f t="shared" si="1"/>
        <v>400</v>
      </c>
    </row>
    <row r="14" ht="27" customHeight="1" spans="1:20">
      <c r="A14" s="5">
        <v>9</v>
      </c>
      <c r="B14" s="6" t="s">
        <v>47</v>
      </c>
      <c r="C14" s="104" t="s">
        <v>48</v>
      </c>
      <c r="D14" s="6" t="s">
        <v>33</v>
      </c>
      <c r="E14" s="6" t="s">
        <v>49</v>
      </c>
      <c r="F14" s="6">
        <v>2</v>
      </c>
      <c r="G14" s="6">
        <f t="shared" si="0"/>
        <v>400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6">
        <f t="shared" si="1"/>
        <v>400</v>
      </c>
    </row>
    <row r="15" ht="27" customHeight="1" spans="1:20">
      <c r="A15" s="5">
        <v>10</v>
      </c>
      <c r="B15" s="6" t="s">
        <v>50</v>
      </c>
      <c r="C15" s="104" t="s">
        <v>51</v>
      </c>
      <c r="D15" s="6" t="s">
        <v>52</v>
      </c>
      <c r="E15" s="6" t="s">
        <v>24</v>
      </c>
      <c r="F15" s="3">
        <v>44</v>
      </c>
      <c r="G15" s="6">
        <f t="shared" si="0"/>
        <v>8800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6">
        <f t="shared" si="1"/>
        <v>8800</v>
      </c>
    </row>
    <row r="16" ht="27" customHeight="1" spans="1:20">
      <c r="A16" s="5">
        <v>11</v>
      </c>
      <c r="B16" s="6" t="s">
        <v>53</v>
      </c>
      <c r="C16" s="104" t="s">
        <v>54</v>
      </c>
      <c r="D16" s="6" t="s">
        <v>42</v>
      </c>
      <c r="E16" s="6" t="s">
        <v>27</v>
      </c>
      <c r="F16" s="6">
        <v>2</v>
      </c>
      <c r="G16" s="6">
        <f t="shared" si="0"/>
        <v>400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6">
        <f t="shared" si="1"/>
        <v>400</v>
      </c>
    </row>
    <row r="17" ht="27" customHeight="1" spans="1:20">
      <c r="A17" s="5">
        <v>12</v>
      </c>
      <c r="B17" s="6" t="s">
        <v>55</v>
      </c>
      <c r="C17" s="104" t="s">
        <v>56</v>
      </c>
      <c r="D17" s="6" t="s">
        <v>30</v>
      </c>
      <c r="E17" s="6" t="s">
        <v>57</v>
      </c>
      <c r="F17" s="6">
        <v>3</v>
      </c>
      <c r="G17" s="6">
        <f t="shared" si="0"/>
        <v>600</v>
      </c>
      <c r="H17" s="16"/>
      <c r="I17" s="16"/>
      <c r="J17" s="16">
        <v>2</v>
      </c>
      <c r="K17" s="16">
        <v>1600</v>
      </c>
      <c r="L17" s="16"/>
      <c r="M17" s="16"/>
      <c r="N17" s="16"/>
      <c r="O17" s="16"/>
      <c r="P17" s="16"/>
      <c r="Q17" s="16"/>
      <c r="R17" s="16"/>
      <c r="S17" s="16"/>
      <c r="T17" s="6">
        <f t="shared" si="1"/>
        <v>2200</v>
      </c>
    </row>
    <row r="18" ht="27" customHeight="1" spans="1:20">
      <c r="A18" s="5">
        <v>13</v>
      </c>
      <c r="B18" s="6" t="s">
        <v>58</v>
      </c>
      <c r="C18" s="104" t="s">
        <v>59</v>
      </c>
      <c r="D18" s="6" t="s">
        <v>23</v>
      </c>
      <c r="E18" s="6" t="s">
        <v>49</v>
      </c>
      <c r="F18" s="6">
        <v>2</v>
      </c>
      <c r="G18" s="6">
        <f t="shared" si="0"/>
        <v>400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6">
        <f t="shared" si="1"/>
        <v>400</v>
      </c>
    </row>
    <row r="19" ht="27" customHeight="1" spans="1:20">
      <c r="A19" s="5">
        <v>14</v>
      </c>
      <c r="B19" s="6" t="s">
        <v>60</v>
      </c>
      <c r="C19" s="104" t="s">
        <v>61</v>
      </c>
      <c r="D19" s="6" t="s">
        <v>62</v>
      </c>
      <c r="E19" s="6" t="s">
        <v>36</v>
      </c>
      <c r="F19" s="6">
        <v>2</v>
      </c>
      <c r="G19" s="6">
        <f t="shared" si="0"/>
        <v>400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6">
        <f t="shared" si="1"/>
        <v>400</v>
      </c>
    </row>
    <row r="20" ht="27" customHeight="1" spans="1:20">
      <c r="A20" s="5">
        <v>15</v>
      </c>
      <c r="B20" s="6" t="s">
        <v>63</v>
      </c>
      <c r="C20" s="104" t="s">
        <v>64</v>
      </c>
      <c r="D20" s="6" t="s">
        <v>42</v>
      </c>
      <c r="E20" s="6" t="s">
        <v>57</v>
      </c>
      <c r="F20" s="6">
        <v>4</v>
      </c>
      <c r="G20" s="6">
        <f t="shared" si="0"/>
        <v>800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6">
        <f t="shared" si="1"/>
        <v>800</v>
      </c>
    </row>
    <row r="21" ht="27" customHeight="1" spans="1:20">
      <c r="A21" s="5">
        <v>16</v>
      </c>
      <c r="B21" s="6" t="s">
        <v>65</v>
      </c>
      <c r="C21" s="104" t="s">
        <v>66</v>
      </c>
      <c r="D21" s="6" t="s">
        <v>30</v>
      </c>
      <c r="E21" s="6" t="s">
        <v>57</v>
      </c>
      <c r="F21" s="6">
        <v>4</v>
      </c>
      <c r="G21" s="6">
        <f t="shared" si="0"/>
        <v>800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6">
        <f t="shared" si="1"/>
        <v>800</v>
      </c>
    </row>
    <row r="22" ht="27" customHeight="1" spans="1:20">
      <c r="A22" s="5">
        <v>17</v>
      </c>
      <c r="B22" s="6" t="s">
        <v>67</v>
      </c>
      <c r="C22" s="104" t="s">
        <v>68</v>
      </c>
      <c r="D22" s="6" t="s">
        <v>30</v>
      </c>
      <c r="E22" s="6" t="s">
        <v>57</v>
      </c>
      <c r="F22" s="6">
        <v>4</v>
      </c>
      <c r="G22" s="6">
        <f t="shared" si="0"/>
        <v>800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">
        <f t="shared" si="1"/>
        <v>800</v>
      </c>
    </row>
    <row r="23" ht="27" customHeight="1" spans="1:20">
      <c r="A23" s="5">
        <v>18</v>
      </c>
      <c r="B23" s="6" t="s">
        <v>69</v>
      </c>
      <c r="C23" s="104" t="s">
        <v>70</v>
      </c>
      <c r="D23" s="6" t="s">
        <v>71</v>
      </c>
      <c r="E23" s="6" t="s">
        <v>43</v>
      </c>
      <c r="F23" s="6">
        <v>4</v>
      </c>
      <c r="G23" s="6">
        <f t="shared" si="0"/>
        <v>800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6">
        <f t="shared" si="1"/>
        <v>800</v>
      </c>
    </row>
    <row r="24" ht="27" customHeight="1" spans="1:20">
      <c r="A24" s="5">
        <v>19</v>
      </c>
      <c r="B24" s="6" t="s">
        <v>72</v>
      </c>
      <c r="C24" s="104" t="s">
        <v>73</v>
      </c>
      <c r="D24" s="6" t="s">
        <v>46</v>
      </c>
      <c r="E24" s="6" t="s">
        <v>74</v>
      </c>
      <c r="F24" s="3">
        <v>45</v>
      </c>
      <c r="G24" s="6">
        <f t="shared" si="0"/>
        <v>9000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6">
        <f t="shared" si="1"/>
        <v>9000</v>
      </c>
    </row>
    <row r="25" ht="27" customHeight="1" spans="1:20">
      <c r="A25" s="5">
        <v>20</v>
      </c>
      <c r="B25" s="6" t="s">
        <v>75</v>
      </c>
      <c r="C25" s="104" t="s">
        <v>76</v>
      </c>
      <c r="D25" s="6" t="s">
        <v>39</v>
      </c>
      <c r="E25" s="6" t="s">
        <v>24</v>
      </c>
      <c r="F25" s="6">
        <v>2</v>
      </c>
      <c r="G25" s="6">
        <f t="shared" si="0"/>
        <v>400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6">
        <f t="shared" si="1"/>
        <v>400</v>
      </c>
    </row>
    <row r="26" ht="27" customHeight="1" spans="1:20">
      <c r="A26" s="5">
        <v>21</v>
      </c>
      <c r="B26" s="6" t="s">
        <v>77</v>
      </c>
      <c r="C26" s="107" t="s">
        <v>78</v>
      </c>
      <c r="D26" s="6" t="s">
        <v>42</v>
      </c>
      <c r="E26" s="6" t="s">
        <v>57</v>
      </c>
      <c r="F26" s="6">
        <v>4</v>
      </c>
      <c r="G26" s="6">
        <f t="shared" si="0"/>
        <v>800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6">
        <f t="shared" si="1"/>
        <v>800</v>
      </c>
    </row>
    <row r="27" ht="27" customHeight="1" spans="1:20">
      <c r="A27" s="5">
        <v>22</v>
      </c>
      <c r="B27" s="6" t="s">
        <v>79</v>
      </c>
      <c r="C27" s="104" t="s">
        <v>80</v>
      </c>
      <c r="D27" s="6" t="s">
        <v>30</v>
      </c>
      <c r="E27" s="6" t="s">
        <v>27</v>
      </c>
      <c r="F27" s="6">
        <v>4</v>
      </c>
      <c r="G27" s="6">
        <f t="shared" si="0"/>
        <v>800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6">
        <f t="shared" si="1"/>
        <v>800</v>
      </c>
    </row>
    <row r="28" ht="27" customHeight="1" spans="1:20">
      <c r="A28" s="5">
        <v>23</v>
      </c>
      <c r="B28" s="6" t="s">
        <v>81</v>
      </c>
      <c r="C28" s="104" t="s">
        <v>82</v>
      </c>
      <c r="D28" s="6" t="s">
        <v>39</v>
      </c>
      <c r="E28" s="6" t="s">
        <v>27</v>
      </c>
      <c r="F28" s="6">
        <v>2</v>
      </c>
      <c r="G28" s="6">
        <f t="shared" si="0"/>
        <v>400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6">
        <f t="shared" si="1"/>
        <v>400</v>
      </c>
    </row>
    <row r="29" ht="27" customHeight="1" spans="1:20">
      <c r="A29" s="5">
        <v>24</v>
      </c>
      <c r="B29" s="6" t="s">
        <v>83</v>
      </c>
      <c r="C29" s="104" t="s">
        <v>84</v>
      </c>
      <c r="D29" s="6" t="s">
        <v>30</v>
      </c>
      <c r="E29" s="6" t="s">
        <v>49</v>
      </c>
      <c r="F29" s="6">
        <v>3</v>
      </c>
      <c r="G29" s="6">
        <f t="shared" si="0"/>
        <v>600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6">
        <f t="shared" si="1"/>
        <v>600</v>
      </c>
    </row>
    <row r="30" ht="27" customHeight="1" spans="1:20">
      <c r="A30" s="5">
        <v>25</v>
      </c>
      <c r="B30" s="6" t="s">
        <v>85</v>
      </c>
      <c r="C30" s="104" t="s">
        <v>86</v>
      </c>
      <c r="D30" s="6" t="s">
        <v>39</v>
      </c>
      <c r="E30" s="6" t="s">
        <v>43</v>
      </c>
      <c r="F30" s="6">
        <v>2</v>
      </c>
      <c r="G30" s="6">
        <f t="shared" si="0"/>
        <v>400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6">
        <f t="shared" si="1"/>
        <v>400</v>
      </c>
    </row>
    <row r="31" ht="27" customHeight="1" spans="1:20">
      <c r="A31" s="5"/>
      <c r="B31" s="6" t="s">
        <v>87</v>
      </c>
      <c r="C31" s="6"/>
      <c r="D31" s="6"/>
      <c r="E31" s="5"/>
      <c r="F31" s="26">
        <f>SUM(F6:F30)</f>
        <v>159</v>
      </c>
      <c r="G31" s="6">
        <f t="shared" si="0"/>
        <v>31800</v>
      </c>
      <c r="H31" s="6"/>
      <c r="I31" s="6"/>
      <c r="J31" s="6">
        <v>2</v>
      </c>
      <c r="K31" s="6">
        <v>1600</v>
      </c>
      <c r="L31" s="6">
        <f>SUM(L6:L30)</f>
        <v>0</v>
      </c>
      <c r="M31" s="6">
        <f>SUM(M6:M30)</f>
        <v>0</v>
      </c>
      <c r="N31" s="6"/>
      <c r="O31" s="5"/>
      <c r="P31" s="5"/>
      <c r="Q31" s="5"/>
      <c r="R31" s="5">
        <f>SUM(R6:R30)</f>
        <v>0</v>
      </c>
      <c r="S31" s="5">
        <f>SUM(S6:S30)</f>
        <v>0</v>
      </c>
      <c r="T31" s="6">
        <f>G31+I31+K31+M31+O31+O31+Q31+S31</f>
        <v>33400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1.02291666666667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"/>
  <sheetViews>
    <sheetView tabSelected="1" topLeftCell="A80" workbookViewId="0">
      <selection activeCell="U6" sqref="U6:U98"/>
    </sheetView>
  </sheetViews>
  <sheetFormatPr defaultColWidth="9" defaultRowHeight="13.5"/>
  <cols>
    <col min="1" max="1" width="2.875" customWidth="1"/>
    <col min="2" max="2" width="8.625" customWidth="1"/>
    <col min="3" max="3" width="21.5" customWidth="1"/>
    <col min="4" max="4" width="27" customWidth="1"/>
    <col min="5" max="5" width="5" customWidth="1"/>
    <col min="6" max="6" width="6.375" customWidth="1"/>
    <col min="7" max="7" width="7" customWidth="1"/>
    <col min="8" max="17" width="2.125" customWidth="1"/>
    <col min="18" max="18" width="6.25" customWidth="1"/>
    <col min="19" max="19" width="8.875" customWidth="1"/>
    <col min="20" max="20" width="10" customWidth="1"/>
    <col min="21" max="21" width="25.375" customWidth="1"/>
  </cols>
  <sheetData>
    <row r="1" ht="21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" customHeight="1" spans="1:20">
      <c r="A2" s="10" t="s">
        <v>376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46" customHeight="1" spans="1:20">
      <c r="A3" s="11" t="s">
        <v>2</v>
      </c>
      <c r="B3" s="11" t="s">
        <v>3</v>
      </c>
      <c r="C3" s="3" t="s">
        <v>4</v>
      </c>
      <c r="D3" s="12" t="s">
        <v>5</v>
      </c>
      <c r="E3" s="11" t="s">
        <v>6</v>
      </c>
      <c r="F3" s="11" t="s">
        <v>7</v>
      </c>
      <c r="G3" s="11"/>
      <c r="H3" s="11"/>
      <c r="I3" s="11"/>
      <c r="J3" s="11"/>
      <c r="K3" s="11"/>
      <c r="L3" s="11"/>
      <c r="M3" s="11"/>
      <c r="N3" s="11" t="s">
        <v>8</v>
      </c>
      <c r="O3" s="11"/>
      <c r="P3" s="11" t="s">
        <v>9</v>
      </c>
      <c r="Q3" s="11"/>
      <c r="R3" s="11" t="s">
        <v>10</v>
      </c>
      <c r="S3" s="11"/>
      <c r="T3" s="11" t="s">
        <v>91</v>
      </c>
    </row>
    <row r="4" ht="16" customHeight="1" spans="1:20">
      <c r="A4" s="11"/>
      <c r="B4" s="11"/>
      <c r="C4" s="3"/>
      <c r="D4" s="13"/>
      <c r="E4" s="11"/>
      <c r="F4" s="11" t="s">
        <v>12</v>
      </c>
      <c r="G4" s="11"/>
      <c r="H4" s="11" t="s">
        <v>13</v>
      </c>
      <c r="I4" s="11"/>
      <c r="J4" s="11" t="s">
        <v>14</v>
      </c>
      <c r="K4" s="11"/>
      <c r="L4" s="11" t="s">
        <v>15</v>
      </c>
      <c r="M4" s="11"/>
      <c r="N4" s="11" t="s">
        <v>16</v>
      </c>
      <c r="O4" s="11" t="s">
        <v>17</v>
      </c>
      <c r="P4" s="11" t="s">
        <v>16</v>
      </c>
      <c r="Q4" s="11" t="s">
        <v>17</v>
      </c>
      <c r="R4" s="11" t="s">
        <v>18</v>
      </c>
      <c r="S4" s="11" t="s">
        <v>17</v>
      </c>
      <c r="T4" s="11"/>
    </row>
    <row r="5" ht="24" spans="1:20">
      <c r="A5" s="11"/>
      <c r="B5" s="11"/>
      <c r="C5" s="3"/>
      <c r="D5" s="14"/>
      <c r="E5" s="11"/>
      <c r="F5" s="15" t="s">
        <v>19</v>
      </c>
      <c r="G5" s="15" t="s">
        <v>17</v>
      </c>
      <c r="H5" s="15" t="s">
        <v>20</v>
      </c>
      <c r="I5" s="15" t="s">
        <v>17</v>
      </c>
      <c r="J5" s="15" t="s">
        <v>19</v>
      </c>
      <c r="K5" s="15" t="s">
        <v>17</v>
      </c>
      <c r="L5" s="15" t="s">
        <v>20</v>
      </c>
      <c r="M5" s="15" t="s">
        <v>17</v>
      </c>
      <c r="N5" s="11"/>
      <c r="O5" s="11"/>
      <c r="P5" s="11"/>
      <c r="Q5" s="11"/>
      <c r="R5" s="11"/>
      <c r="S5" s="11"/>
      <c r="T5" s="11"/>
    </row>
    <row r="6" ht="22" customHeight="1" spans="1:20">
      <c r="A6" s="16">
        <v>1</v>
      </c>
      <c r="B6" s="17" t="s">
        <v>377</v>
      </c>
      <c r="C6" s="18" t="s">
        <v>378</v>
      </c>
      <c r="D6" s="6" t="s">
        <v>295</v>
      </c>
      <c r="E6" s="19" t="s">
        <v>49</v>
      </c>
      <c r="F6" s="6">
        <v>2</v>
      </c>
      <c r="G6" s="6">
        <v>400</v>
      </c>
      <c r="H6" s="6"/>
      <c r="I6" s="6"/>
      <c r="J6" s="6"/>
      <c r="K6" s="6"/>
      <c r="L6" s="6"/>
      <c r="M6" s="6"/>
      <c r="N6" s="6"/>
      <c r="O6" s="6"/>
      <c r="P6" s="6"/>
      <c r="Q6" s="6"/>
      <c r="R6" s="6">
        <v>80</v>
      </c>
      <c r="S6" s="6">
        <v>24000</v>
      </c>
      <c r="T6" s="6">
        <f>G6+I6+K6+M6+O6+Q6+S6</f>
        <v>24400</v>
      </c>
    </row>
    <row r="7" ht="22" customHeight="1" spans="1:20">
      <c r="A7" s="16">
        <v>2</v>
      </c>
      <c r="B7" s="17" t="s">
        <v>379</v>
      </c>
      <c r="C7" s="20" t="s">
        <v>380</v>
      </c>
      <c r="D7" s="6" t="s">
        <v>298</v>
      </c>
      <c r="E7" s="19" t="s">
        <v>24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5</v>
      </c>
      <c r="S7" s="6">
        <v>1500</v>
      </c>
      <c r="T7" s="6">
        <f t="shared" ref="T7:T38" si="0">G7+I7+K7+M7+O7+Q7+S7</f>
        <v>1500</v>
      </c>
    </row>
    <row r="8" ht="22" customHeight="1" spans="1:20">
      <c r="A8" s="16">
        <v>3</v>
      </c>
      <c r="B8" s="17" t="s">
        <v>381</v>
      </c>
      <c r="C8" s="20" t="s">
        <v>382</v>
      </c>
      <c r="D8" s="6" t="s">
        <v>341</v>
      </c>
      <c r="E8" s="19" t="s">
        <v>36</v>
      </c>
      <c r="F8" s="6">
        <v>2</v>
      </c>
      <c r="G8" s="6">
        <v>400</v>
      </c>
      <c r="H8" s="6"/>
      <c r="I8" s="6"/>
      <c r="J8" s="6"/>
      <c r="K8" s="6"/>
      <c r="L8" s="6"/>
      <c r="M8" s="6"/>
      <c r="N8" s="6"/>
      <c r="O8" s="6"/>
      <c r="P8" s="6"/>
      <c r="Q8" s="6"/>
      <c r="R8" s="6">
        <v>9</v>
      </c>
      <c r="S8" s="6">
        <v>2700</v>
      </c>
      <c r="T8" s="6">
        <f t="shared" si="0"/>
        <v>3100</v>
      </c>
    </row>
    <row r="9" ht="22" customHeight="1" spans="1:20">
      <c r="A9" s="16">
        <v>4</v>
      </c>
      <c r="B9" s="6" t="s">
        <v>383</v>
      </c>
      <c r="C9" s="21" t="s">
        <v>384</v>
      </c>
      <c r="D9" s="6" t="s">
        <v>301</v>
      </c>
      <c r="E9" s="19" t="s">
        <v>24</v>
      </c>
      <c r="F9" s="6">
        <v>2</v>
      </c>
      <c r="G9" s="6">
        <v>400</v>
      </c>
      <c r="H9" s="6"/>
      <c r="I9" s="6"/>
      <c r="J9" s="6"/>
      <c r="K9" s="6"/>
      <c r="L9" s="6"/>
      <c r="M9" s="6"/>
      <c r="N9" s="6"/>
      <c r="O9" s="6"/>
      <c r="P9" s="6"/>
      <c r="Q9" s="6"/>
      <c r="R9" s="6">
        <v>9</v>
      </c>
      <c r="S9" s="6">
        <v>2700</v>
      </c>
      <c r="T9" s="6">
        <f t="shared" si="0"/>
        <v>3100</v>
      </c>
    </row>
    <row r="10" ht="22" customHeight="1" spans="1:20">
      <c r="A10" s="16">
        <v>5</v>
      </c>
      <c r="B10" s="6" t="s">
        <v>385</v>
      </c>
      <c r="C10" s="6" t="s">
        <v>386</v>
      </c>
      <c r="D10" s="6" t="s">
        <v>301</v>
      </c>
      <c r="E10" s="19" t="s">
        <v>24</v>
      </c>
      <c r="F10" s="6">
        <v>4</v>
      </c>
      <c r="G10" s="6">
        <v>800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7</v>
      </c>
      <c r="S10" s="6">
        <v>2100</v>
      </c>
      <c r="T10" s="6">
        <f t="shared" si="0"/>
        <v>2900</v>
      </c>
    </row>
    <row r="11" ht="22" customHeight="1" spans="1:22">
      <c r="A11" s="16">
        <v>6</v>
      </c>
      <c r="B11" s="17" t="s">
        <v>387</v>
      </c>
      <c r="C11" s="6" t="s">
        <v>388</v>
      </c>
      <c r="D11" s="6" t="s">
        <v>277</v>
      </c>
      <c r="E11" s="19" t="s">
        <v>49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9</v>
      </c>
      <c r="S11" s="6">
        <v>2700</v>
      </c>
      <c r="T11" s="6">
        <f t="shared" si="0"/>
        <v>2700</v>
      </c>
      <c r="V11" s="24"/>
    </row>
    <row r="12" ht="22" customHeight="1" spans="1:20">
      <c r="A12" s="16">
        <v>7</v>
      </c>
      <c r="B12" s="17" t="s">
        <v>389</v>
      </c>
      <c r="C12" s="6" t="s">
        <v>390</v>
      </c>
      <c r="D12" s="6" t="s">
        <v>256</v>
      </c>
      <c r="E12" s="19" t="s">
        <v>49</v>
      </c>
      <c r="F12" s="6">
        <v>2</v>
      </c>
      <c r="G12" s="6">
        <v>400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46</v>
      </c>
      <c r="S12" s="6">
        <v>13800</v>
      </c>
      <c r="T12" s="6">
        <f t="shared" si="0"/>
        <v>14200</v>
      </c>
    </row>
    <row r="13" ht="22" customHeight="1" spans="1:20">
      <c r="A13" s="16">
        <v>8</v>
      </c>
      <c r="B13" s="17" t="s">
        <v>391</v>
      </c>
      <c r="C13" s="6" t="s">
        <v>392</v>
      </c>
      <c r="D13" s="6" t="s">
        <v>263</v>
      </c>
      <c r="E13" s="19" t="s">
        <v>36</v>
      </c>
      <c r="F13" s="6">
        <v>4</v>
      </c>
      <c r="G13" s="6">
        <v>800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v>9</v>
      </c>
      <c r="S13" s="6">
        <v>2700</v>
      </c>
      <c r="T13" s="6">
        <f t="shared" si="0"/>
        <v>3500</v>
      </c>
    </row>
    <row r="14" ht="22" customHeight="1" spans="1:20">
      <c r="A14" s="16">
        <v>9</v>
      </c>
      <c r="B14" s="17" t="s">
        <v>393</v>
      </c>
      <c r="C14" s="6" t="s">
        <v>394</v>
      </c>
      <c r="D14" s="6" t="s">
        <v>321</v>
      </c>
      <c r="E14" s="19" t="s">
        <v>49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v>7</v>
      </c>
      <c r="S14" s="6">
        <v>2100</v>
      </c>
      <c r="T14" s="6">
        <f t="shared" si="0"/>
        <v>2100</v>
      </c>
    </row>
    <row r="15" ht="22" customHeight="1" spans="1:20">
      <c r="A15" s="16">
        <v>10</v>
      </c>
      <c r="B15" s="17" t="s">
        <v>395</v>
      </c>
      <c r="C15" s="22" t="s">
        <v>396</v>
      </c>
      <c r="D15" s="6" t="s">
        <v>321</v>
      </c>
      <c r="E15" s="19" t="s">
        <v>49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v>5</v>
      </c>
      <c r="S15" s="6">
        <v>1500</v>
      </c>
      <c r="T15" s="6">
        <f t="shared" si="0"/>
        <v>1500</v>
      </c>
    </row>
    <row r="16" ht="22" customHeight="1" spans="1:20">
      <c r="A16" s="16">
        <v>11</v>
      </c>
      <c r="B16" s="17" t="s">
        <v>397</v>
      </c>
      <c r="C16" s="22" t="s">
        <v>398</v>
      </c>
      <c r="D16" s="6" t="s">
        <v>321</v>
      </c>
      <c r="E16" s="19" t="s">
        <v>49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5</v>
      </c>
      <c r="S16" s="6">
        <v>1500</v>
      </c>
      <c r="T16" s="6">
        <f t="shared" si="0"/>
        <v>1500</v>
      </c>
    </row>
    <row r="17" ht="22" customHeight="1" spans="1:20">
      <c r="A17" s="16">
        <v>12</v>
      </c>
      <c r="B17" s="6" t="s">
        <v>399</v>
      </c>
      <c r="C17" s="22" t="s">
        <v>400</v>
      </c>
      <c r="D17" s="6" t="s">
        <v>270</v>
      </c>
      <c r="E17" s="19" t="s">
        <v>49</v>
      </c>
      <c r="F17" s="6">
        <v>2</v>
      </c>
      <c r="G17" s="6">
        <v>400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80</v>
      </c>
      <c r="S17" s="6">
        <v>24000</v>
      </c>
      <c r="T17" s="6">
        <f t="shared" si="0"/>
        <v>24400</v>
      </c>
    </row>
    <row r="18" ht="22" customHeight="1" spans="1:20">
      <c r="A18" s="16">
        <v>13</v>
      </c>
      <c r="B18" s="17" t="s">
        <v>401</v>
      </c>
      <c r="C18" s="22" t="s">
        <v>402</v>
      </c>
      <c r="D18" s="6" t="s">
        <v>270</v>
      </c>
      <c r="E18" s="19" t="s">
        <v>49</v>
      </c>
      <c r="F18" s="6">
        <v>2</v>
      </c>
      <c r="G18" s="6">
        <v>400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>
        <v>7</v>
      </c>
      <c r="S18" s="6">
        <v>2100</v>
      </c>
      <c r="T18" s="6">
        <f t="shared" si="0"/>
        <v>2500</v>
      </c>
    </row>
    <row r="19" ht="22" customHeight="1" spans="1:20">
      <c r="A19" s="16">
        <v>14</v>
      </c>
      <c r="B19" s="17" t="s">
        <v>403</v>
      </c>
      <c r="C19" s="22" t="s">
        <v>404</v>
      </c>
      <c r="D19" s="6" t="s">
        <v>321</v>
      </c>
      <c r="E19" s="19" t="s">
        <v>24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>
        <v>20</v>
      </c>
      <c r="S19" s="6">
        <v>6000</v>
      </c>
      <c r="T19" s="6">
        <f t="shared" si="0"/>
        <v>6000</v>
      </c>
    </row>
    <row r="20" ht="22" customHeight="1" spans="1:20">
      <c r="A20" s="16">
        <v>15</v>
      </c>
      <c r="B20" s="17" t="s">
        <v>405</v>
      </c>
      <c r="C20" s="22" t="s">
        <v>406</v>
      </c>
      <c r="D20" s="6" t="s">
        <v>321</v>
      </c>
      <c r="E20" s="19" t="s">
        <v>49</v>
      </c>
      <c r="F20" s="6">
        <v>2</v>
      </c>
      <c r="G20" s="6">
        <v>400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7</v>
      </c>
      <c r="S20" s="6">
        <v>2100</v>
      </c>
      <c r="T20" s="6">
        <f t="shared" si="0"/>
        <v>2500</v>
      </c>
    </row>
    <row r="21" ht="22" customHeight="1" spans="1:20">
      <c r="A21" s="16">
        <v>16</v>
      </c>
      <c r="B21" s="17" t="s">
        <v>407</v>
      </c>
      <c r="C21" s="22" t="s">
        <v>408</v>
      </c>
      <c r="D21" s="6" t="s">
        <v>270</v>
      </c>
      <c r="E21" s="19" t="s">
        <v>49</v>
      </c>
      <c r="F21" s="6">
        <v>2</v>
      </c>
      <c r="G21" s="6">
        <v>400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>
        <v>7</v>
      </c>
      <c r="S21" s="6">
        <v>2100</v>
      </c>
      <c r="T21" s="6">
        <f t="shared" si="0"/>
        <v>2500</v>
      </c>
    </row>
    <row r="22" ht="22" customHeight="1" spans="1:20">
      <c r="A22" s="16">
        <v>17</v>
      </c>
      <c r="B22" s="17" t="s">
        <v>409</v>
      </c>
      <c r="C22" s="22" t="s">
        <v>410</v>
      </c>
      <c r="D22" s="6" t="s">
        <v>298</v>
      </c>
      <c r="E22" s="19" t="s">
        <v>36</v>
      </c>
      <c r="F22" s="6">
        <v>2</v>
      </c>
      <c r="G22" s="6">
        <v>400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9</v>
      </c>
      <c r="S22" s="6">
        <v>2700</v>
      </c>
      <c r="T22" s="6">
        <f t="shared" si="0"/>
        <v>3100</v>
      </c>
    </row>
    <row r="23" ht="22" customHeight="1" spans="1:20">
      <c r="A23" s="16">
        <v>18</v>
      </c>
      <c r="B23" s="17" t="s">
        <v>411</v>
      </c>
      <c r="C23" s="22" t="s">
        <v>412</v>
      </c>
      <c r="D23" s="6" t="s">
        <v>295</v>
      </c>
      <c r="E23" s="19" t="s">
        <v>36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7</v>
      </c>
      <c r="S23" s="6">
        <v>2100</v>
      </c>
      <c r="T23" s="6">
        <f t="shared" si="0"/>
        <v>2100</v>
      </c>
    </row>
    <row r="24" ht="22" customHeight="1" spans="1:20">
      <c r="A24" s="16">
        <v>19</v>
      </c>
      <c r="B24" s="17" t="s">
        <v>413</v>
      </c>
      <c r="C24" s="22" t="s">
        <v>414</v>
      </c>
      <c r="D24" s="6" t="s">
        <v>298</v>
      </c>
      <c r="E24" s="19" t="s">
        <v>49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>
        <v>9</v>
      </c>
      <c r="S24" s="6">
        <v>2700</v>
      </c>
      <c r="T24" s="6">
        <f t="shared" si="0"/>
        <v>2700</v>
      </c>
    </row>
    <row r="25" ht="22" customHeight="1" spans="1:20">
      <c r="A25" s="16">
        <v>20</v>
      </c>
      <c r="B25" s="17" t="s">
        <v>415</v>
      </c>
      <c r="C25" s="22" t="s">
        <v>416</v>
      </c>
      <c r="D25" s="6" t="s">
        <v>301</v>
      </c>
      <c r="E25" s="19" t="s">
        <v>49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>
        <v>5</v>
      </c>
      <c r="S25" s="6">
        <v>1500</v>
      </c>
      <c r="T25" s="6">
        <f t="shared" si="0"/>
        <v>1500</v>
      </c>
    </row>
    <row r="26" ht="22" customHeight="1" spans="1:20">
      <c r="A26" s="16">
        <v>21</v>
      </c>
      <c r="B26" s="17" t="s">
        <v>417</v>
      </c>
      <c r="C26" s="22" t="s">
        <v>418</v>
      </c>
      <c r="D26" s="6" t="s">
        <v>321</v>
      </c>
      <c r="E26" s="19" t="s">
        <v>36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v>7</v>
      </c>
      <c r="S26" s="6">
        <v>2100</v>
      </c>
      <c r="T26" s="6">
        <f t="shared" si="0"/>
        <v>2100</v>
      </c>
    </row>
    <row r="27" ht="22" customHeight="1" spans="1:20">
      <c r="A27" s="16">
        <v>22</v>
      </c>
      <c r="B27" s="17" t="s">
        <v>419</v>
      </c>
      <c r="C27" s="22" t="s">
        <v>420</v>
      </c>
      <c r="D27" s="6" t="s">
        <v>270</v>
      </c>
      <c r="E27" s="19" t="s">
        <v>36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v>5</v>
      </c>
      <c r="S27" s="6">
        <v>1500</v>
      </c>
      <c r="T27" s="6">
        <f t="shared" si="0"/>
        <v>1500</v>
      </c>
    </row>
    <row r="28" ht="22" customHeight="1" spans="1:20">
      <c r="A28" s="16">
        <v>23</v>
      </c>
      <c r="B28" s="17" t="s">
        <v>421</v>
      </c>
      <c r="C28" s="22" t="s">
        <v>307</v>
      </c>
      <c r="D28" s="6" t="s">
        <v>277</v>
      </c>
      <c r="E28" s="19" t="s">
        <v>49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5</v>
      </c>
      <c r="S28" s="6">
        <v>1500</v>
      </c>
      <c r="T28" s="6">
        <f t="shared" si="0"/>
        <v>1500</v>
      </c>
    </row>
    <row r="29" ht="22" customHeight="1" spans="1:20">
      <c r="A29" s="16">
        <v>24</v>
      </c>
      <c r="B29" s="17" t="s">
        <v>422</v>
      </c>
      <c r="C29" s="22" t="s">
        <v>423</v>
      </c>
      <c r="D29" s="6" t="s">
        <v>298</v>
      </c>
      <c r="E29" s="19" t="s">
        <v>49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>
        <v>5</v>
      </c>
      <c r="S29" s="6">
        <v>1500</v>
      </c>
      <c r="T29" s="6">
        <f t="shared" si="0"/>
        <v>1500</v>
      </c>
    </row>
    <row r="30" ht="22" customHeight="1" spans="1:20">
      <c r="A30" s="16">
        <v>25</v>
      </c>
      <c r="B30" s="17" t="s">
        <v>424</v>
      </c>
      <c r="C30" s="22" t="s">
        <v>425</v>
      </c>
      <c r="D30" s="6" t="s">
        <v>316</v>
      </c>
      <c r="E30" s="19" t="s">
        <v>36</v>
      </c>
      <c r="F30" s="6">
        <v>2</v>
      </c>
      <c r="G30" s="6">
        <v>400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v>52</v>
      </c>
      <c r="S30" s="6">
        <v>15600</v>
      </c>
      <c r="T30" s="6">
        <f t="shared" si="0"/>
        <v>16000</v>
      </c>
    </row>
    <row r="31" ht="22" customHeight="1" spans="1:20">
      <c r="A31" s="16">
        <v>26</v>
      </c>
      <c r="B31" s="17" t="s">
        <v>426</v>
      </c>
      <c r="C31" s="22" t="s">
        <v>427</v>
      </c>
      <c r="D31" s="6" t="s">
        <v>341</v>
      </c>
      <c r="E31" s="19" t="s">
        <v>24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>
        <v>5</v>
      </c>
      <c r="S31" s="6">
        <v>1500</v>
      </c>
      <c r="T31" s="6">
        <f t="shared" si="0"/>
        <v>1500</v>
      </c>
    </row>
    <row r="32" ht="22" customHeight="1" spans="1:20">
      <c r="A32" s="16">
        <v>27</v>
      </c>
      <c r="B32" s="17" t="s">
        <v>428</v>
      </c>
      <c r="C32" s="22" t="s">
        <v>429</v>
      </c>
      <c r="D32" s="6" t="s">
        <v>298</v>
      </c>
      <c r="E32" s="19" t="s">
        <v>36</v>
      </c>
      <c r="F32" s="6">
        <v>2</v>
      </c>
      <c r="G32" s="6">
        <v>400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>
        <v>7</v>
      </c>
      <c r="S32" s="6">
        <v>2100</v>
      </c>
      <c r="T32" s="6">
        <f t="shared" si="0"/>
        <v>2500</v>
      </c>
    </row>
    <row r="33" ht="22" customHeight="1" spans="1:20">
      <c r="A33" s="16">
        <v>28</v>
      </c>
      <c r="B33" s="17" t="s">
        <v>430</v>
      </c>
      <c r="C33" s="22" t="s">
        <v>431</v>
      </c>
      <c r="D33" s="6" t="s">
        <v>321</v>
      </c>
      <c r="E33" s="19" t="s">
        <v>36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>
        <v>5</v>
      </c>
      <c r="S33" s="6">
        <v>1500</v>
      </c>
      <c r="T33" s="6">
        <f t="shared" si="0"/>
        <v>1500</v>
      </c>
    </row>
    <row r="34" ht="22" customHeight="1" spans="1:20">
      <c r="A34" s="16">
        <v>29</v>
      </c>
      <c r="B34" s="17" t="s">
        <v>432</v>
      </c>
      <c r="C34" s="6" t="s">
        <v>433</v>
      </c>
      <c r="D34" s="6" t="s">
        <v>277</v>
      </c>
      <c r="E34" s="19" t="s">
        <v>49</v>
      </c>
      <c r="F34" s="6">
        <v>2</v>
      </c>
      <c r="G34" s="6">
        <v>400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>
        <v>7</v>
      </c>
      <c r="S34" s="6">
        <v>2100</v>
      </c>
      <c r="T34" s="6">
        <f t="shared" si="0"/>
        <v>2500</v>
      </c>
    </row>
    <row r="35" ht="22" customHeight="1" spans="1:20">
      <c r="A35" s="16">
        <v>30</v>
      </c>
      <c r="B35" s="17" t="s">
        <v>434</v>
      </c>
      <c r="C35" s="6" t="s">
        <v>435</v>
      </c>
      <c r="D35" s="6" t="s">
        <v>316</v>
      </c>
      <c r="E35" s="19" t="s">
        <v>36</v>
      </c>
      <c r="F35" s="6">
        <v>2</v>
      </c>
      <c r="G35" s="6">
        <v>400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>
        <v>7</v>
      </c>
      <c r="S35" s="6">
        <v>2100</v>
      </c>
      <c r="T35" s="6">
        <f t="shared" si="0"/>
        <v>2500</v>
      </c>
    </row>
    <row r="36" ht="22" customHeight="1" spans="1:20">
      <c r="A36" s="16">
        <v>31</v>
      </c>
      <c r="B36" s="17" t="s">
        <v>436</v>
      </c>
      <c r="C36" s="6" t="s">
        <v>437</v>
      </c>
      <c r="D36" s="6" t="s">
        <v>341</v>
      </c>
      <c r="E36" s="19" t="s">
        <v>36</v>
      </c>
      <c r="F36" s="6">
        <v>2</v>
      </c>
      <c r="G36" s="6">
        <v>400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v>9</v>
      </c>
      <c r="S36" s="6">
        <v>2700</v>
      </c>
      <c r="T36" s="6">
        <f t="shared" si="0"/>
        <v>3100</v>
      </c>
    </row>
    <row r="37" ht="22" customHeight="1" spans="1:20">
      <c r="A37" s="16">
        <v>32</v>
      </c>
      <c r="B37" s="17" t="s">
        <v>438</v>
      </c>
      <c r="C37" s="6" t="s">
        <v>439</v>
      </c>
      <c r="D37" s="6" t="s">
        <v>316</v>
      </c>
      <c r="E37" s="19" t="s">
        <v>24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v>5</v>
      </c>
      <c r="S37" s="6">
        <v>1500</v>
      </c>
      <c r="T37" s="6">
        <f t="shared" si="0"/>
        <v>1500</v>
      </c>
    </row>
    <row r="38" ht="22" customHeight="1" spans="1:20">
      <c r="A38" s="16">
        <v>33</v>
      </c>
      <c r="B38" s="17" t="s">
        <v>440</v>
      </c>
      <c r="C38" s="6" t="s">
        <v>441</v>
      </c>
      <c r="D38" s="6" t="s">
        <v>277</v>
      </c>
      <c r="E38" s="19" t="s">
        <v>49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>
        <v>5</v>
      </c>
      <c r="S38" s="6">
        <v>1500</v>
      </c>
      <c r="T38" s="6">
        <f t="shared" si="0"/>
        <v>1500</v>
      </c>
    </row>
    <row r="39" ht="22" customHeight="1" spans="1:20">
      <c r="A39" s="16">
        <v>34</v>
      </c>
      <c r="B39" s="6" t="s">
        <v>442</v>
      </c>
      <c r="C39" s="6" t="s">
        <v>443</v>
      </c>
      <c r="D39" s="6" t="s">
        <v>321</v>
      </c>
      <c r="E39" s="19" t="s">
        <v>36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v>9</v>
      </c>
      <c r="S39" s="6">
        <v>2700</v>
      </c>
      <c r="T39" s="6">
        <f t="shared" ref="T39:T70" si="1">G39+I39+K39+M39+O39+Q39+S39</f>
        <v>2700</v>
      </c>
    </row>
    <row r="40" ht="22" customHeight="1" spans="1:20">
      <c r="A40" s="16">
        <v>35</v>
      </c>
      <c r="B40" s="17" t="s">
        <v>444</v>
      </c>
      <c r="C40" s="6" t="s">
        <v>445</v>
      </c>
      <c r="D40" s="6" t="s">
        <v>263</v>
      </c>
      <c r="E40" s="19" t="s">
        <v>36</v>
      </c>
      <c r="F40" s="6">
        <v>2</v>
      </c>
      <c r="G40" s="6">
        <v>400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7</v>
      </c>
      <c r="S40" s="6">
        <v>2100</v>
      </c>
      <c r="T40" s="6">
        <f t="shared" si="1"/>
        <v>2500</v>
      </c>
    </row>
    <row r="41" ht="22" customHeight="1" spans="1:20">
      <c r="A41" s="16">
        <v>36</v>
      </c>
      <c r="B41" s="17" t="s">
        <v>446</v>
      </c>
      <c r="C41" s="6" t="s">
        <v>447</v>
      </c>
      <c r="D41" s="6" t="s">
        <v>448</v>
      </c>
      <c r="E41" s="19" t="s">
        <v>36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>
        <v>5</v>
      </c>
      <c r="S41" s="6">
        <v>1500</v>
      </c>
      <c r="T41" s="6">
        <f t="shared" si="1"/>
        <v>1500</v>
      </c>
    </row>
    <row r="42" ht="22" customHeight="1" spans="1:20">
      <c r="A42" s="16">
        <v>37</v>
      </c>
      <c r="B42" s="17" t="s">
        <v>449</v>
      </c>
      <c r="C42" s="6" t="s">
        <v>450</v>
      </c>
      <c r="D42" s="6" t="s">
        <v>295</v>
      </c>
      <c r="E42" s="19" t="s">
        <v>36</v>
      </c>
      <c r="F42" s="6">
        <v>3</v>
      </c>
      <c r="G42" s="6">
        <v>600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43</v>
      </c>
      <c r="S42" s="6">
        <v>12900</v>
      </c>
      <c r="T42" s="6">
        <f t="shared" si="1"/>
        <v>13500</v>
      </c>
    </row>
    <row r="43" ht="22" customHeight="1" spans="1:20">
      <c r="A43" s="16">
        <v>38</v>
      </c>
      <c r="B43" s="17" t="s">
        <v>451</v>
      </c>
      <c r="C43" s="6" t="s">
        <v>452</v>
      </c>
      <c r="D43" s="6" t="s">
        <v>341</v>
      </c>
      <c r="E43" s="19" t="s">
        <v>36</v>
      </c>
      <c r="F43" s="6">
        <v>2</v>
      </c>
      <c r="G43" s="6">
        <v>400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v>7</v>
      </c>
      <c r="S43" s="6">
        <v>2100</v>
      </c>
      <c r="T43" s="6">
        <f t="shared" si="1"/>
        <v>2500</v>
      </c>
    </row>
    <row r="44" ht="22" customHeight="1" spans="1:20">
      <c r="A44" s="16">
        <v>39</v>
      </c>
      <c r="B44" s="17" t="s">
        <v>453</v>
      </c>
      <c r="C44" s="6" t="s">
        <v>454</v>
      </c>
      <c r="D44" s="6" t="s">
        <v>295</v>
      </c>
      <c r="E44" s="19" t="s">
        <v>24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5</v>
      </c>
      <c r="S44" s="6">
        <v>1500</v>
      </c>
      <c r="T44" s="6">
        <f t="shared" si="1"/>
        <v>1500</v>
      </c>
    </row>
    <row r="45" ht="22" customHeight="1" spans="1:20">
      <c r="A45" s="16">
        <v>40</v>
      </c>
      <c r="B45" s="17" t="s">
        <v>455</v>
      </c>
      <c r="C45" s="6" t="s">
        <v>456</v>
      </c>
      <c r="D45" s="6" t="s">
        <v>341</v>
      </c>
      <c r="E45" s="19" t="s">
        <v>49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>
        <v>7</v>
      </c>
      <c r="S45" s="6">
        <v>2100</v>
      </c>
      <c r="T45" s="6">
        <f t="shared" si="1"/>
        <v>2100</v>
      </c>
    </row>
    <row r="46" ht="22" customHeight="1" spans="1:20">
      <c r="A46" s="16">
        <v>41</v>
      </c>
      <c r="B46" s="6" t="s">
        <v>457</v>
      </c>
      <c r="C46" s="6" t="s">
        <v>458</v>
      </c>
      <c r="D46" s="6" t="s">
        <v>295</v>
      </c>
      <c r="E46" s="19" t="s">
        <v>24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7</v>
      </c>
      <c r="S46" s="6">
        <v>2100</v>
      </c>
      <c r="T46" s="6">
        <f t="shared" si="1"/>
        <v>2100</v>
      </c>
    </row>
    <row r="47" ht="22" customHeight="1" spans="1:20">
      <c r="A47" s="16">
        <v>42</v>
      </c>
      <c r="B47" s="6" t="s">
        <v>459</v>
      </c>
      <c r="C47" s="6" t="s">
        <v>460</v>
      </c>
      <c r="D47" s="6" t="s">
        <v>316</v>
      </c>
      <c r="E47" s="19" t="s">
        <v>24</v>
      </c>
      <c r="F47" s="6">
        <v>2</v>
      </c>
      <c r="G47" s="6">
        <v>400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v>8</v>
      </c>
      <c r="S47" s="6">
        <v>2400</v>
      </c>
      <c r="T47" s="6">
        <f t="shared" si="1"/>
        <v>2800</v>
      </c>
    </row>
    <row r="48" ht="22" customHeight="1" spans="1:20">
      <c r="A48" s="16">
        <v>43</v>
      </c>
      <c r="B48" s="6" t="s">
        <v>461</v>
      </c>
      <c r="C48" s="6" t="s">
        <v>462</v>
      </c>
      <c r="D48" s="6" t="s">
        <v>256</v>
      </c>
      <c r="E48" s="19" t="s">
        <v>24</v>
      </c>
      <c r="F48" s="6">
        <v>2</v>
      </c>
      <c r="G48" s="6">
        <v>400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>
        <v>9</v>
      </c>
      <c r="S48" s="6">
        <v>2700</v>
      </c>
      <c r="T48" s="6">
        <f t="shared" si="1"/>
        <v>3100</v>
      </c>
    </row>
    <row r="49" ht="22" customHeight="1" spans="1:20">
      <c r="A49" s="16">
        <v>44</v>
      </c>
      <c r="B49" s="6" t="s">
        <v>463</v>
      </c>
      <c r="C49" s="6" t="s">
        <v>464</v>
      </c>
      <c r="D49" s="6" t="s">
        <v>301</v>
      </c>
      <c r="E49" s="19" t="s">
        <v>49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v>9</v>
      </c>
      <c r="S49" s="6">
        <v>2700</v>
      </c>
      <c r="T49" s="6">
        <f t="shared" si="1"/>
        <v>2700</v>
      </c>
    </row>
    <row r="50" ht="22" customHeight="1" spans="1:20">
      <c r="A50" s="16">
        <v>45</v>
      </c>
      <c r="B50" s="6" t="s">
        <v>465</v>
      </c>
      <c r="C50" s="6" t="s">
        <v>466</v>
      </c>
      <c r="D50" s="6" t="s">
        <v>301</v>
      </c>
      <c r="E50" s="19" t="s">
        <v>49</v>
      </c>
      <c r="F50" s="6">
        <v>2</v>
      </c>
      <c r="G50" s="6">
        <v>400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>
        <v>9</v>
      </c>
      <c r="S50" s="6">
        <v>2700</v>
      </c>
      <c r="T50" s="6">
        <f t="shared" si="1"/>
        <v>3100</v>
      </c>
    </row>
    <row r="51" ht="22" customHeight="1" spans="1:20">
      <c r="A51" s="16">
        <v>46</v>
      </c>
      <c r="B51" s="6" t="s">
        <v>467</v>
      </c>
      <c r="C51" s="6" t="s">
        <v>468</v>
      </c>
      <c r="D51" s="6" t="s">
        <v>341</v>
      </c>
      <c r="E51" s="19" t="s">
        <v>36</v>
      </c>
      <c r="F51" s="6">
        <v>2</v>
      </c>
      <c r="G51" s="6">
        <v>400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>
        <v>7</v>
      </c>
      <c r="S51" s="6">
        <v>2100</v>
      </c>
      <c r="T51" s="6">
        <f t="shared" si="1"/>
        <v>2500</v>
      </c>
    </row>
    <row r="52" ht="22" customHeight="1" spans="1:20">
      <c r="A52" s="16">
        <v>47</v>
      </c>
      <c r="B52" s="6" t="s">
        <v>469</v>
      </c>
      <c r="C52" s="6" t="s">
        <v>470</v>
      </c>
      <c r="D52" s="6" t="s">
        <v>316</v>
      </c>
      <c r="E52" s="19" t="s">
        <v>24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>
        <v>5</v>
      </c>
      <c r="S52" s="6">
        <v>1500</v>
      </c>
      <c r="T52" s="6">
        <f t="shared" si="1"/>
        <v>1500</v>
      </c>
    </row>
    <row r="53" ht="22" customHeight="1" spans="1:20">
      <c r="A53" s="16">
        <v>48</v>
      </c>
      <c r="B53" s="6" t="s">
        <v>471</v>
      </c>
      <c r="C53" s="6" t="s">
        <v>472</v>
      </c>
      <c r="D53" s="6" t="s">
        <v>295</v>
      </c>
      <c r="E53" s="19" t="s">
        <v>36</v>
      </c>
      <c r="F53" s="6">
        <v>2</v>
      </c>
      <c r="G53" s="6">
        <v>400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>
        <v>9</v>
      </c>
      <c r="S53" s="6">
        <v>2700</v>
      </c>
      <c r="T53" s="6">
        <f t="shared" si="1"/>
        <v>3100</v>
      </c>
    </row>
    <row r="54" ht="22" customHeight="1" spans="1:20">
      <c r="A54" s="16">
        <v>49</v>
      </c>
      <c r="B54" s="6" t="s">
        <v>473</v>
      </c>
      <c r="C54" s="6" t="s">
        <v>474</v>
      </c>
      <c r="D54" s="6" t="s">
        <v>298</v>
      </c>
      <c r="E54" s="19" t="s">
        <v>36</v>
      </c>
      <c r="F54" s="6">
        <v>2</v>
      </c>
      <c r="G54" s="6">
        <v>400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>
        <v>7</v>
      </c>
      <c r="S54" s="6">
        <v>2100</v>
      </c>
      <c r="T54" s="6">
        <f t="shared" si="1"/>
        <v>2500</v>
      </c>
    </row>
    <row r="55" ht="22" customHeight="1" spans="1:20">
      <c r="A55" s="16">
        <v>50</v>
      </c>
      <c r="B55" s="6" t="s">
        <v>475</v>
      </c>
      <c r="C55" s="6" t="s">
        <v>476</v>
      </c>
      <c r="D55" s="6" t="s">
        <v>263</v>
      </c>
      <c r="E55" s="19" t="s">
        <v>49</v>
      </c>
      <c r="F55" s="6">
        <v>4</v>
      </c>
      <c r="G55" s="6">
        <v>800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>
        <v>9</v>
      </c>
      <c r="S55" s="6">
        <v>2700</v>
      </c>
      <c r="T55" s="6">
        <f t="shared" si="1"/>
        <v>3500</v>
      </c>
    </row>
    <row r="56" ht="22" customHeight="1" spans="1:20">
      <c r="A56" s="16">
        <v>51</v>
      </c>
      <c r="B56" s="6" t="s">
        <v>477</v>
      </c>
      <c r="C56" s="6" t="s">
        <v>478</v>
      </c>
      <c r="D56" s="6" t="s">
        <v>301</v>
      </c>
      <c r="E56" s="19" t="s">
        <v>36</v>
      </c>
      <c r="F56" s="6">
        <v>2</v>
      </c>
      <c r="G56" s="6">
        <v>400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>
        <v>9</v>
      </c>
      <c r="S56" s="6">
        <v>2700</v>
      </c>
      <c r="T56" s="6">
        <f t="shared" si="1"/>
        <v>3100</v>
      </c>
    </row>
    <row r="57" ht="22" customHeight="1" spans="1:20">
      <c r="A57" s="16">
        <v>52</v>
      </c>
      <c r="B57" s="6" t="s">
        <v>479</v>
      </c>
      <c r="C57" s="6" t="s">
        <v>480</v>
      </c>
      <c r="D57" s="6" t="s">
        <v>277</v>
      </c>
      <c r="E57" s="19" t="s">
        <v>36</v>
      </c>
      <c r="F57" s="6">
        <v>2</v>
      </c>
      <c r="G57" s="6">
        <v>400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v>8</v>
      </c>
      <c r="S57" s="6">
        <v>2400</v>
      </c>
      <c r="T57" s="6">
        <f t="shared" si="1"/>
        <v>2800</v>
      </c>
    </row>
    <row r="58" ht="22" customHeight="1" spans="1:20">
      <c r="A58" s="16">
        <v>53</v>
      </c>
      <c r="B58" s="6" t="s">
        <v>481</v>
      </c>
      <c r="C58" s="6" t="s">
        <v>482</v>
      </c>
      <c r="D58" s="6" t="s">
        <v>321</v>
      </c>
      <c r="E58" s="19" t="s">
        <v>36</v>
      </c>
      <c r="F58" s="6">
        <v>4</v>
      </c>
      <c r="G58" s="6">
        <v>800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v>5</v>
      </c>
      <c r="S58" s="6">
        <v>1500</v>
      </c>
      <c r="T58" s="6">
        <f t="shared" si="1"/>
        <v>2300</v>
      </c>
    </row>
    <row r="59" ht="22" customHeight="1" spans="1:20">
      <c r="A59" s="16">
        <v>54</v>
      </c>
      <c r="B59" s="6" t="s">
        <v>483</v>
      </c>
      <c r="C59" s="6" t="s">
        <v>484</v>
      </c>
      <c r="D59" s="6" t="s">
        <v>301</v>
      </c>
      <c r="E59" s="19" t="s">
        <v>36</v>
      </c>
      <c r="F59" s="6">
        <v>2</v>
      </c>
      <c r="G59" s="6">
        <v>400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v>9</v>
      </c>
      <c r="S59" s="6">
        <v>2700</v>
      </c>
      <c r="T59" s="6">
        <f t="shared" si="1"/>
        <v>3100</v>
      </c>
    </row>
    <row r="60" ht="22" customHeight="1" spans="1:20">
      <c r="A60" s="16">
        <v>55</v>
      </c>
      <c r="B60" s="6" t="s">
        <v>485</v>
      </c>
      <c r="C60" s="6" t="s">
        <v>486</v>
      </c>
      <c r="D60" s="6" t="s">
        <v>321</v>
      </c>
      <c r="E60" s="19" t="s">
        <v>36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v>7</v>
      </c>
      <c r="S60" s="6">
        <v>2100</v>
      </c>
      <c r="T60" s="6">
        <f t="shared" si="1"/>
        <v>2100</v>
      </c>
    </row>
    <row r="61" ht="22" customHeight="1" spans="1:20">
      <c r="A61" s="16">
        <v>56</v>
      </c>
      <c r="B61" s="6" t="s">
        <v>487</v>
      </c>
      <c r="C61" s="23" t="s">
        <v>488</v>
      </c>
      <c r="D61" s="6" t="s">
        <v>256</v>
      </c>
      <c r="E61" s="19" t="s">
        <v>24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>
        <v>5</v>
      </c>
      <c r="S61" s="6">
        <v>1500</v>
      </c>
      <c r="T61" s="6">
        <f t="shared" si="1"/>
        <v>1500</v>
      </c>
    </row>
    <row r="62" ht="22" customHeight="1" spans="1:20">
      <c r="A62" s="16">
        <v>57</v>
      </c>
      <c r="B62" s="6" t="s">
        <v>489</v>
      </c>
      <c r="C62" s="6" t="s">
        <v>490</v>
      </c>
      <c r="D62" s="6" t="s">
        <v>270</v>
      </c>
      <c r="E62" s="19" t="s">
        <v>49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>
        <v>5</v>
      </c>
      <c r="S62" s="6">
        <v>1500</v>
      </c>
      <c r="T62" s="6">
        <f t="shared" si="1"/>
        <v>1500</v>
      </c>
    </row>
    <row r="63" ht="22" customHeight="1" spans="1:20">
      <c r="A63" s="16">
        <v>58</v>
      </c>
      <c r="B63" s="6" t="s">
        <v>491</v>
      </c>
      <c r="C63" s="6" t="s">
        <v>492</v>
      </c>
      <c r="D63" s="6" t="s">
        <v>270</v>
      </c>
      <c r="E63" s="19" t="s">
        <v>74</v>
      </c>
      <c r="F63" s="6">
        <v>2</v>
      </c>
      <c r="G63" s="6">
        <v>400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>
        <v>9</v>
      </c>
      <c r="S63" s="6">
        <v>2700</v>
      </c>
      <c r="T63" s="6">
        <f t="shared" si="1"/>
        <v>3100</v>
      </c>
    </row>
    <row r="64" ht="22" customHeight="1" spans="1:20">
      <c r="A64" s="16">
        <v>59</v>
      </c>
      <c r="B64" s="6" t="s">
        <v>493</v>
      </c>
      <c r="C64" s="6" t="s">
        <v>494</v>
      </c>
      <c r="D64" s="6" t="s">
        <v>295</v>
      </c>
      <c r="E64" s="19" t="s">
        <v>74</v>
      </c>
      <c r="F64" s="6">
        <v>2</v>
      </c>
      <c r="G64" s="6">
        <v>400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>
        <v>7</v>
      </c>
      <c r="S64" s="6">
        <v>2100</v>
      </c>
      <c r="T64" s="6">
        <f t="shared" si="1"/>
        <v>2500</v>
      </c>
    </row>
    <row r="65" ht="22" customHeight="1" spans="1:20">
      <c r="A65" s="16">
        <v>60</v>
      </c>
      <c r="B65" s="6" t="s">
        <v>495</v>
      </c>
      <c r="C65" s="6" t="s">
        <v>384</v>
      </c>
      <c r="D65" s="6" t="s">
        <v>341</v>
      </c>
      <c r="E65" s="19" t="s">
        <v>74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v>5</v>
      </c>
      <c r="S65" s="6">
        <v>1500</v>
      </c>
      <c r="T65" s="6">
        <f t="shared" si="1"/>
        <v>1500</v>
      </c>
    </row>
    <row r="66" ht="22" customHeight="1" spans="1:20">
      <c r="A66" s="16">
        <v>61</v>
      </c>
      <c r="B66" s="6" t="s">
        <v>496</v>
      </c>
      <c r="C66" s="6" t="s">
        <v>497</v>
      </c>
      <c r="D66" s="6" t="s">
        <v>316</v>
      </c>
      <c r="E66" s="19" t="s">
        <v>74</v>
      </c>
      <c r="F66" s="6">
        <v>2</v>
      </c>
      <c r="G66" s="6">
        <v>400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>
        <v>5</v>
      </c>
      <c r="S66" s="6">
        <v>1500</v>
      </c>
      <c r="T66" s="6">
        <f t="shared" si="1"/>
        <v>1900</v>
      </c>
    </row>
    <row r="67" ht="22" customHeight="1" spans="1:20">
      <c r="A67" s="16">
        <v>62</v>
      </c>
      <c r="B67" s="6" t="s">
        <v>498</v>
      </c>
      <c r="C67" s="6" t="s">
        <v>499</v>
      </c>
      <c r="D67" s="6" t="s">
        <v>298</v>
      </c>
      <c r="E67" s="19" t="s">
        <v>74</v>
      </c>
      <c r="F67" s="6">
        <v>4</v>
      </c>
      <c r="G67" s="6">
        <v>800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>
        <v>5</v>
      </c>
      <c r="S67" s="6">
        <v>1500</v>
      </c>
      <c r="T67" s="6">
        <f t="shared" si="1"/>
        <v>2300</v>
      </c>
    </row>
    <row r="68" ht="22" customHeight="1" spans="1:20">
      <c r="A68" s="16">
        <v>63</v>
      </c>
      <c r="B68" s="6" t="s">
        <v>500</v>
      </c>
      <c r="C68" s="6" t="s">
        <v>501</v>
      </c>
      <c r="D68" s="6" t="s">
        <v>341</v>
      </c>
      <c r="E68" s="19" t="s">
        <v>74</v>
      </c>
      <c r="F68" s="6">
        <v>4</v>
      </c>
      <c r="G68" s="6">
        <v>800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>
        <v>8</v>
      </c>
      <c r="S68" s="6">
        <v>2400</v>
      </c>
      <c r="T68" s="6">
        <f t="shared" si="1"/>
        <v>3200</v>
      </c>
    </row>
    <row r="69" ht="22" customHeight="1" spans="1:20">
      <c r="A69" s="16">
        <v>64</v>
      </c>
      <c r="B69" s="6" t="s">
        <v>502</v>
      </c>
      <c r="C69" s="6" t="s">
        <v>503</v>
      </c>
      <c r="D69" s="6" t="s">
        <v>341</v>
      </c>
      <c r="E69" s="19" t="s">
        <v>74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>
        <v>7</v>
      </c>
      <c r="S69" s="6">
        <v>2100</v>
      </c>
      <c r="T69" s="6">
        <f t="shared" si="1"/>
        <v>2100</v>
      </c>
    </row>
    <row r="70" ht="22" customHeight="1" spans="1:20">
      <c r="A70" s="16">
        <v>65</v>
      </c>
      <c r="B70" s="6" t="s">
        <v>504</v>
      </c>
      <c r="C70" s="6" t="s">
        <v>505</v>
      </c>
      <c r="D70" s="6" t="s">
        <v>298</v>
      </c>
      <c r="E70" s="19" t="s">
        <v>74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>
        <v>5</v>
      </c>
      <c r="S70" s="6">
        <v>1500</v>
      </c>
      <c r="T70" s="6">
        <f t="shared" si="1"/>
        <v>1500</v>
      </c>
    </row>
    <row r="71" ht="22" customHeight="1" spans="1:20">
      <c r="A71" s="16">
        <v>66</v>
      </c>
      <c r="B71" s="6" t="s">
        <v>506</v>
      </c>
      <c r="C71" s="6" t="s">
        <v>507</v>
      </c>
      <c r="D71" s="6" t="s">
        <v>298</v>
      </c>
      <c r="E71" s="19" t="s">
        <v>74</v>
      </c>
      <c r="F71" s="6">
        <v>4</v>
      </c>
      <c r="G71" s="6">
        <v>800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>
        <v>6</v>
      </c>
      <c r="S71" s="6">
        <v>1800</v>
      </c>
      <c r="T71" s="6">
        <f t="shared" ref="T71:T99" si="2">G71+I71+K71+M71+O71+Q71+S71</f>
        <v>2600</v>
      </c>
    </row>
    <row r="72" ht="22" customHeight="1" spans="1:20">
      <c r="A72" s="16">
        <v>67</v>
      </c>
      <c r="B72" s="6" t="s">
        <v>508</v>
      </c>
      <c r="C72" s="6" t="s">
        <v>509</v>
      </c>
      <c r="D72" s="6" t="s">
        <v>510</v>
      </c>
      <c r="E72" s="19" t="s">
        <v>74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>
        <v>7</v>
      </c>
      <c r="S72" s="6">
        <v>2100</v>
      </c>
      <c r="T72" s="6">
        <f t="shared" si="2"/>
        <v>2100</v>
      </c>
    </row>
    <row r="73" ht="22" customHeight="1" spans="1:20">
      <c r="A73" s="16">
        <v>68</v>
      </c>
      <c r="B73" s="6" t="s">
        <v>511</v>
      </c>
      <c r="C73" s="6" t="s">
        <v>512</v>
      </c>
      <c r="D73" s="6" t="s">
        <v>277</v>
      </c>
      <c r="E73" s="19" t="s">
        <v>74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>
        <v>5</v>
      </c>
      <c r="S73" s="6">
        <v>1500</v>
      </c>
      <c r="T73" s="6">
        <f t="shared" si="2"/>
        <v>1500</v>
      </c>
    </row>
    <row r="74" ht="22" customHeight="1" spans="1:20">
      <c r="A74" s="16">
        <v>69</v>
      </c>
      <c r="B74" s="6" t="s">
        <v>513</v>
      </c>
      <c r="C74" s="6" t="s">
        <v>514</v>
      </c>
      <c r="D74" s="6" t="s">
        <v>270</v>
      </c>
      <c r="E74" s="19" t="s">
        <v>74</v>
      </c>
      <c r="F74" s="6">
        <v>2</v>
      </c>
      <c r="G74" s="6">
        <v>400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>
        <v>5</v>
      </c>
      <c r="S74" s="6">
        <v>1500</v>
      </c>
      <c r="T74" s="6">
        <f t="shared" si="2"/>
        <v>1900</v>
      </c>
    </row>
    <row r="75" ht="22" customHeight="1" spans="1:20">
      <c r="A75" s="16">
        <v>70</v>
      </c>
      <c r="B75" s="6" t="s">
        <v>515</v>
      </c>
      <c r="C75" s="6" t="s">
        <v>516</v>
      </c>
      <c r="D75" s="6" t="s">
        <v>298</v>
      </c>
      <c r="E75" s="19" t="s">
        <v>74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>
        <v>5</v>
      </c>
      <c r="S75" s="6">
        <v>1500</v>
      </c>
      <c r="T75" s="6">
        <f t="shared" si="2"/>
        <v>1500</v>
      </c>
    </row>
    <row r="76" ht="22" customHeight="1" spans="1:20">
      <c r="A76" s="16">
        <v>71</v>
      </c>
      <c r="B76" s="6" t="s">
        <v>517</v>
      </c>
      <c r="C76" s="6" t="s">
        <v>518</v>
      </c>
      <c r="D76" s="6" t="s">
        <v>263</v>
      </c>
      <c r="E76" s="19" t="s">
        <v>74</v>
      </c>
      <c r="F76" s="6">
        <v>2</v>
      </c>
      <c r="G76" s="6">
        <v>400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>
        <v>5</v>
      </c>
      <c r="S76" s="6">
        <v>1500</v>
      </c>
      <c r="T76" s="6">
        <f t="shared" si="2"/>
        <v>1900</v>
      </c>
    </row>
    <row r="77" ht="22" customHeight="1" spans="1:20">
      <c r="A77" s="16">
        <v>72</v>
      </c>
      <c r="B77" s="17" t="s">
        <v>519</v>
      </c>
      <c r="C77" s="6" t="s">
        <v>520</v>
      </c>
      <c r="D77" s="6" t="s">
        <v>277</v>
      </c>
      <c r="E77" s="19" t="s">
        <v>24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>
        <v>5</v>
      </c>
      <c r="S77" s="6">
        <v>1500</v>
      </c>
      <c r="T77" s="6">
        <f t="shared" si="2"/>
        <v>1500</v>
      </c>
    </row>
    <row r="78" ht="22" customHeight="1" spans="1:20">
      <c r="A78" s="16">
        <v>6</v>
      </c>
      <c r="B78" s="17" t="s">
        <v>521</v>
      </c>
      <c r="C78" s="6" t="s">
        <v>522</v>
      </c>
      <c r="D78" s="6" t="s">
        <v>263</v>
      </c>
      <c r="E78" s="19" t="s">
        <v>24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>
        <v>5</v>
      </c>
      <c r="S78" s="6">
        <v>1500</v>
      </c>
      <c r="T78" s="6">
        <f t="shared" si="2"/>
        <v>1500</v>
      </c>
    </row>
    <row r="79" ht="22" customHeight="1" spans="1:20">
      <c r="A79" s="16">
        <v>74</v>
      </c>
      <c r="B79" s="17" t="s">
        <v>523</v>
      </c>
      <c r="C79" s="6" t="s">
        <v>524</v>
      </c>
      <c r="D79" s="6" t="s">
        <v>295</v>
      </c>
      <c r="E79" s="19" t="s">
        <v>49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>
        <v>5</v>
      </c>
      <c r="S79" s="6">
        <v>1500</v>
      </c>
      <c r="T79" s="6">
        <f t="shared" si="2"/>
        <v>1500</v>
      </c>
    </row>
    <row r="80" ht="22" customHeight="1" spans="1:20">
      <c r="A80" s="16">
        <v>75</v>
      </c>
      <c r="B80" s="17" t="s">
        <v>525</v>
      </c>
      <c r="C80" s="6" t="s">
        <v>526</v>
      </c>
      <c r="D80" s="6" t="s">
        <v>295</v>
      </c>
      <c r="E80" s="19" t="s">
        <v>36</v>
      </c>
      <c r="F80" s="6">
        <v>2</v>
      </c>
      <c r="G80" s="6">
        <v>400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>
        <v>5</v>
      </c>
      <c r="S80" s="6">
        <v>1500</v>
      </c>
      <c r="T80" s="6">
        <f t="shared" si="2"/>
        <v>1900</v>
      </c>
    </row>
    <row r="81" ht="22" customHeight="1" spans="1:20">
      <c r="A81" s="16">
        <v>76</v>
      </c>
      <c r="B81" s="6" t="s">
        <v>527</v>
      </c>
      <c r="C81" s="6" t="s">
        <v>528</v>
      </c>
      <c r="D81" s="6" t="s">
        <v>341</v>
      </c>
      <c r="E81" s="19" t="s">
        <v>74</v>
      </c>
      <c r="F81" s="6">
        <v>3</v>
      </c>
      <c r="G81" s="6">
        <v>600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>
        <v>7</v>
      </c>
      <c r="S81" s="6">
        <v>2100</v>
      </c>
      <c r="T81" s="6">
        <f t="shared" si="2"/>
        <v>2700</v>
      </c>
    </row>
    <row r="82" ht="22" customHeight="1" spans="1:20">
      <c r="A82" s="16">
        <v>77</v>
      </c>
      <c r="B82" s="17" t="s">
        <v>529</v>
      </c>
      <c r="C82" s="6" t="s">
        <v>530</v>
      </c>
      <c r="D82" s="6" t="s">
        <v>295</v>
      </c>
      <c r="E82" s="19" t="s">
        <v>36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>
        <v>5</v>
      </c>
      <c r="S82" s="6">
        <v>1500</v>
      </c>
      <c r="T82" s="6">
        <f t="shared" si="2"/>
        <v>1500</v>
      </c>
    </row>
    <row r="83" ht="22" customHeight="1" spans="1:20">
      <c r="A83" s="16">
        <v>78</v>
      </c>
      <c r="B83" s="6" t="s">
        <v>531</v>
      </c>
      <c r="C83" s="6" t="s">
        <v>532</v>
      </c>
      <c r="D83" s="6" t="s">
        <v>277</v>
      </c>
      <c r="E83" s="19" t="s">
        <v>74</v>
      </c>
      <c r="F83" s="6">
        <v>2</v>
      </c>
      <c r="G83" s="6">
        <v>400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>
        <v>30</v>
      </c>
      <c r="S83" s="6">
        <v>9000</v>
      </c>
      <c r="T83" s="6">
        <f t="shared" si="2"/>
        <v>9400</v>
      </c>
    </row>
    <row r="84" ht="22" customHeight="1" spans="1:20">
      <c r="A84" s="16">
        <v>79</v>
      </c>
      <c r="B84" s="6" t="s">
        <v>533</v>
      </c>
      <c r="C84" s="6" t="s">
        <v>534</v>
      </c>
      <c r="D84" s="6" t="s">
        <v>316</v>
      </c>
      <c r="E84" s="19" t="s">
        <v>74</v>
      </c>
      <c r="F84" s="6">
        <v>2</v>
      </c>
      <c r="G84" s="6">
        <v>400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>
        <v>7</v>
      </c>
      <c r="S84" s="6">
        <v>2100</v>
      </c>
      <c r="T84" s="6">
        <f t="shared" si="2"/>
        <v>2500</v>
      </c>
    </row>
    <row r="85" ht="22" customHeight="1" spans="1:20">
      <c r="A85" s="16">
        <v>80</v>
      </c>
      <c r="B85" s="17" t="s">
        <v>535</v>
      </c>
      <c r="C85" s="6" t="s">
        <v>536</v>
      </c>
      <c r="D85" s="6" t="s">
        <v>341</v>
      </c>
      <c r="E85" s="19" t="s">
        <v>36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>
        <v>5</v>
      </c>
      <c r="S85" s="6">
        <v>1500</v>
      </c>
      <c r="T85" s="6">
        <f t="shared" si="2"/>
        <v>1500</v>
      </c>
    </row>
    <row r="86" ht="22" customHeight="1" spans="1:20">
      <c r="A86" s="16">
        <v>81</v>
      </c>
      <c r="B86" s="6" t="s">
        <v>537</v>
      </c>
      <c r="C86" s="6" t="s">
        <v>538</v>
      </c>
      <c r="D86" s="6" t="s">
        <v>263</v>
      </c>
      <c r="E86" s="19" t="s">
        <v>74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>
        <v>5</v>
      </c>
      <c r="S86" s="6">
        <v>1500</v>
      </c>
      <c r="T86" s="6">
        <f t="shared" si="2"/>
        <v>1500</v>
      </c>
    </row>
    <row r="87" ht="22" customHeight="1" spans="1:20">
      <c r="A87" s="16">
        <v>82</v>
      </c>
      <c r="B87" s="17" t="s">
        <v>539</v>
      </c>
      <c r="C87" s="6" t="s">
        <v>540</v>
      </c>
      <c r="D87" s="6" t="s">
        <v>270</v>
      </c>
      <c r="E87" s="19" t="s">
        <v>24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5</v>
      </c>
      <c r="S87" s="6">
        <v>1500</v>
      </c>
      <c r="T87" s="6">
        <f t="shared" si="2"/>
        <v>1500</v>
      </c>
    </row>
    <row r="88" ht="22" customHeight="1" spans="1:20">
      <c r="A88" s="16">
        <v>83</v>
      </c>
      <c r="B88" s="17" t="s">
        <v>541</v>
      </c>
      <c r="C88" s="6" t="s">
        <v>542</v>
      </c>
      <c r="D88" s="6" t="s">
        <v>277</v>
      </c>
      <c r="E88" s="19" t="s">
        <v>24</v>
      </c>
      <c r="F88" s="6">
        <v>2</v>
      </c>
      <c r="G88" s="6">
        <v>400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>
        <v>5</v>
      </c>
      <c r="S88" s="6">
        <v>1500</v>
      </c>
      <c r="T88" s="6">
        <f t="shared" si="2"/>
        <v>1900</v>
      </c>
    </row>
    <row r="89" ht="22" customHeight="1" spans="1:22">
      <c r="A89" s="16">
        <v>84</v>
      </c>
      <c r="B89" s="17" t="s">
        <v>543</v>
      </c>
      <c r="C89" s="6" t="s">
        <v>544</v>
      </c>
      <c r="D89" s="6" t="s">
        <v>321</v>
      </c>
      <c r="E89" s="19" t="s">
        <v>36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>
        <v>5</v>
      </c>
      <c r="S89" s="6">
        <v>1500</v>
      </c>
      <c r="T89" s="6">
        <f t="shared" si="2"/>
        <v>1500</v>
      </c>
      <c r="V89" t="s">
        <v>545</v>
      </c>
    </row>
    <row r="90" ht="22" customHeight="1" spans="1:20">
      <c r="A90" s="16">
        <v>85</v>
      </c>
      <c r="B90" s="17" t="s">
        <v>546</v>
      </c>
      <c r="C90" s="6" t="s">
        <v>547</v>
      </c>
      <c r="D90" s="6" t="s">
        <v>298</v>
      </c>
      <c r="E90" s="19" t="s">
        <v>36</v>
      </c>
      <c r="F90" s="6">
        <v>2</v>
      </c>
      <c r="G90" s="6">
        <v>400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>
        <v>5</v>
      </c>
      <c r="S90" s="6">
        <v>1500</v>
      </c>
      <c r="T90" s="6">
        <f t="shared" si="2"/>
        <v>1900</v>
      </c>
    </row>
    <row r="91" ht="22" customHeight="1" spans="1:20">
      <c r="A91" s="16">
        <v>86</v>
      </c>
      <c r="B91" s="17" t="s">
        <v>548</v>
      </c>
      <c r="C91" s="6" t="s">
        <v>549</v>
      </c>
      <c r="D91" s="6" t="s">
        <v>256</v>
      </c>
      <c r="E91" s="19" t="s">
        <v>36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5</v>
      </c>
      <c r="S91" s="6">
        <v>1500</v>
      </c>
      <c r="T91" s="6">
        <f t="shared" si="2"/>
        <v>1500</v>
      </c>
    </row>
    <row r="92" ht="22" customHeight="1" spans="1:20">
      <c r="A92" s="16">
        <v>87</v>
      </c>
      <c r="B92" s="17" t="s">
        <v>550</v>
      </c>
      <c r="C92" s="6" t="s">
        <v>551</v>
      </c>
      <c r="D92" s="6" t="s">
        <v>256</v>
      </c>
      <c r="E92" s="19" t="s">
        <v>49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>
        <v>5</v>
      </c>
      <c r="S92" s="6">
        <v>1500</v>
      </c>
      <c r="T92" s="6">
        <f t="shared" si="2"/>
        <v>1500</v>
      </c>
    </row>
    <row r="93" ht="22" customHeight="1" spans="1:20">
      <c r="A93" s="16">
        <v>88</v>
      </c>
      <c r="B93" s="6" t="s">
        <v>552</v>
      </c>
      <c r="C93" s="6" t="s">
        <v>553</v>
      </c>
      <c r="D93" s="6" t="s">
        <v>298</v>
      </c>
      <c r="E93" s="19" t="s">
        <v>49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>
        <v>5</v>
      </c>
      <c r="S93" s="6">
        <v>1500</v>
      </c>
      <c r="T93" s="6">
        <f t="shared" si="2"/>
        <v>1500</v>
      </c>
    </row>
    <row r="94" ht="22" customHeight="1" spans="1:20">
      <c r="A94" s="16">
        <v>89</v>
      </c>
      <c r="B94" s="6" t="s">
        <v>554</v>
      </c>
      <c r="C94" s="6" t="s">
        <v>555</v>
      </c>
      <c r="D94" s="6" t="s">
        <v>295</v>
      </c>
      <c r="E94" s="19" t="s">
        <v>36</v>
      </c>
      <c r="F94" s="6">
        <v>2</v>
      </c>
      <c r="G94" s="6">
        <v>400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>
        <v>14</v>
      </c>
      <c r="S94" s="6">
        <v>4200</v>
      </c>
      <c r="T94" s="6">
        <f t="shared" si="2"/>
        <v>4600</v>
      </c>
    </row>
    <row r="95" ht="22" customHeight="1" spans="1:20">
      <c r="A95" s="16">
        <v>90</v>
      </c>
      <c r="B95" s="6" t="s">
        <v>556</v>
      </c>
      <c r="C95" s="6" t="s">
        <v>557</v>
      </c>
      <c r="D95" s="6" t="s">
        <v>263</v>
      </c>
      <c r="E95" s="19" t="s">
        <v>74</v>
      </c>
      <c r="F95" s="6">
        <v>2</v>
      </c>
      <c r="G95" s="6">
        <v>400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>
        <v>7</v>
      </c>
      <c r="S95" s="6">
        <v>2100</v>
      </c>
      <c r="T95" s="6">
        <f t="shared" si="2"/>
        <v>2500</v>
      </c>
    </row>
    <row r="96" ht="22" customHeight="1" spans="1:20">
      <c r="A96" s="16">
        <v>91</v>
      </c>
      <c r="B96" s="6" t="s">
        <v>558</v>
      </c>
      <c r="C96" s="6" t="s">
        <v>559</v>
      </c>
      <c r="D96" s="6" t="s">
        <v>316</v>
      </c>
      <c r="E96" s="19" t="s">
        <v>49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>
        <v>5</v>
      </c>
      <c r="S96" s="6">
        <v>1500</v>
      </c>
      <c r="T96" s="6">
        <f t="shared" si="2"/>
        <v>1500</v>
      </c>
    </row>
    <row r="97" ht="22" customHeight="1" spans="1:20">
      <c r="A97" s="16">
        <v>92</v>
      </c>
      <c r="B97" s="6" t="s">
        <v>560</v>
      </c>
      <c r="C97" s="6" t="s">
        <v>561</v>
      </c>
      <c r="D97" s="6" t="s">
        <v>316</v>
      </c>
      <c r="E97" s="19" t="s">
        <v>74</v>
      </c>
      <c r="F97" s="6">
        <v>2</v>
      </c>
      <c r="G97" s="6">
        <v>400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>
        <v>5</v>
      </c>
      <c r="S97" s="6">
        <v>1500</v>
      </c>
      <c r="T97" s="6">
        <f t="shared" si="2"/>
        <v>1900</v>
      </c>
    </row>
    <row r="98" ht="22" customHeight="1" spans="1:20">
      <c r="A98" s="16">
        <v>93</v>
      </c>
      <c r="B98" s="6" t="s">
        <v>562</v>
      </c>
      <c r="C98" s="6" t="s">
        <v>563</v>
      </c>
      <c r="D98" s="6" t="s">
        <v>316</v>
      </c>
      <c r="E98" s="19" t="s">
        <v>49</v>
      </c>
      <c r="F98" s="6">
        <v>2</v>
      </c>
      <c r="G98" s="6">
        <v>400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>
        <f t="shared" si="2"/>
        <v>400</v>
      </c>
    </row>
    <row r="99" ht="22" customHeight="1" spans="1:20">
      <c r="A99" s="25"/>
      <c r="B99" s="6" t="s">
        <v>87</v>
      </c>
      <c r="C99" s="16"/>
      <c r="D99" s="16"/>
      <c r="E99" s="25"/>
      <c r="F99" s="26">
        <f>SUM(F6:F98)</f>
        <v>112</v>
      </c>
      <c r="G99" s="6">
        <f>F99*200</f>
        <v>22400</v>
      </c>
      <c r="H99" s="6"/>
      <c r="I99" s="6"/>
      <c r="J99" s="6"/>
      <c r="K99" s="6"/>
      <c r="L99" s="6"/>
      <c r="M99" s="6"/>
      <c r="N99" s="6"/>
      <c r="O99" s="5"/>
      <c r="P99" s="5"/>
      <c r="Q99" s="5"/>
      <c r="R99" s="5">
        <f>SUM(R6:R98)</f>
        <v>905</v>
      </c>
      <c r="S99" s="5">
        <f>SUM(S6:S98)</f>
        <v>271500</v>
      </c>
      <c r="T99" s="27">
        <f t="shared" si="2"/>
        <v>293900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751388888888889" right="0.668055555555556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C16" sqref="C16:Q16"/>
    </sheetView>
  </sheetViews>
  <sheetFormatPr defaultColWidth="9" defaultRowHeight="13.5"/>
  <cols>
    <col min="1" max="1" width="4.75" customWidth="1"/>
    <col min="2" max="2" width="7.125" customWidth="1"/>
    <col min="3" max="3" width="6" customWidth="1"/>
    <col min="4" max="4" width="7.25" customWidth="1"/>
    <col min="5" max="5" width="6.25" customWidth="1"/>
    <col min="6" max="6" width="7" customWidth="1"/>
    <col min="9" max="9" width="7.125" customWidth="1"/>
    <col min="13" max="13" width="4.75" customWidth="1"/>
    <col min="14" max="14" width="4.625" customWidth="1"/>
    <col min="17" max="17" width="8.625" customWidth="1"/>
    <col min="18" max="18" width="5.75" customWidth="1"/>
  </cols>
  <sheetData>
    <row r="1" ht="28.5" spans="1:18">
      <c r="A1" s="1" t="s">
        <v>564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8.75" spans="1:18">
      <c r="A2" s="2" t="s">
        <v>565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9" customHeight="1" spans="1:18">
      <c r="A3" s="3" t="s">
        <v>2</v>
      </c>
      <c r="B3" s="3" t="s">
        <v>566</v>
      </c>
      <c r="C3" s="3" t="s">
        <v>7</v>
      </c>
      <c r="D3" s="3"/>
      <c r="E3" s="3"/>
      <c r="F3" s="3"/>
      <c r="G3" s="3"/>
      <c r="H3" s="3"/>
      <c r="I3" s="3"/>
      <c r="J3" s="3"/>
      <c r="K3" s="3" t="s">
        <v>8</v>
      </c>
      <c r="L3" s="3"/>
      <c r="M3" s="3" t="s">
        <v>9</v>
      </c>
      <c r="N3" s="3"/>
      <c r="O3" s="3" t="s">
        <v>10</v>
      </c>
      <c r="P3" s="3"/>
      <c r="Q3" s="3" t="s">
        <v>11</v>
      </c>
      <c r="R3" s="3" t="s">
        <v>309</v>
      </c>
    </row>
    <row r="4" ht="18" customHeight="1" spans="1:18">
      <c r="A4" s="3"/>
      <c r="B4" s="3"/>
      <c r="C4" s="3" t="s">
        <v>12</v>
      </c>
      <c r="D4" s="3"/>
      <c r="E4" s="3" t="s">
        <v>13</v>
      </c>
      <c r="F4" s="3"/>
      <c r="G4" s="3" t="s">
        <v>14</v>
      </c>
      <c r="H4" s="3"/>
      <c r="I4" s="3" t="s">
        <v>15</v>
      </c>
      <c r="J4" s="3"/>
      <c r="K4" s="3" t="s">
        <v>16</v>
      </c>
      <c r="L4" s="3" t="s">
        <v>17</v>
      </c>
      <c r="M4" s="3" t="s">
        <v>16</v>
      </c>
      <c r="N4" s="3" t="s">
        <v>17</v>
      </c>
      <c r="O4" s="3" t="s">
        <v>18</v>
      </c>
      <c r="P4" s="3" t="s">
        <v>17</v>
      </c>
      <c r="Q4" s="3"/>
      <c r="R4" s="3"/>
    </row>
    <row r="5" ht="23" customHeight="1" spans="1:18">
      <c r="A5" s="3"/>
      <c r="B5" s="3"/>
      <c r="C5" s="4" t="s">
        <v>19</v>
      </c>
      <c r="D5" s="4" t="s">
        <v>17</v>
      </c>
      <c r="E5" s="4" t="s">
        <v>20</v>
      </c>
      <c r="F5" s="4" t="s">
        <v>17</v>
      </c>
      <c r="G5" s="4" t="s">
        <v>19</v>
      </c>
      <c r="H5" s="4" t="s">
        <v>17</v>
      </c>
      <c r="I5" s="4" t="s">
        <v>20</v>
      </c>
      <c r="J5" s="4" t="s">
        <v>17</v>
      </c>
      <c r="K5" s="3"/>
      <c r="L5" s="3"/>
      <c r="M5" s="3"/>
      <c r="N5" s="3"/>
      <c r="O5" s="3"/>
      <c r="P5" s="3"/>
      <c r="Q5" s="3"/>
      <c r="R5" s="3"/>
    </row>
    <row r="6" ht="28" customHeight="1" spans="1:18">
      <c r="A6" s="5">
        <v>1</v>
      </c>
      <c r="B6" s="5" t="s">
        <v>567</v>
      </c>
      <c r="C6" s="6">
        <v>159</v>
      </c>
      <c r="D6" s="7">
        <f t="shared" ref="D6:D17" si="0">C6*0.02</f>
        <v>3.18</v>
      </c>
      <c r="E6" s="6">
        <v>0</v>
      </c>
      <c r="F6" s="6">
        <f t="shared" ref="F6:F18" si="1">E6*0.001</f>
        <v>0</v>
      </c>
      <c r="G6" s="6">
        <v>2</v>
      </c>
      <c r="H6" s="6">
        <f t="shared" ref="H6:H18" si="2">G6*0.08</f>
        <v>0.16</v>
      </c>
      <c r="I6" s="6"/>
      <c r="J6" s="6">
        <f t="shared" ref="J6:J18" si="3">I6*0.02</f>
        <v>0</v>
      </c>
      <c r="K6" s="6"/>
      <c r="L6" s="6">
        <f t="shared" ref="L6:L18" si="4">K6*0.02</f>
        <v>0</v>
      </c>
      <c r="M6" s="6"/>
      <c r="N6" s="6"/>
      <c r="O6" s="6"/>
      <c r="P6" s="6">
        <f t="shared" ref="P6:P18" si="5">O6*0.03</f>
        <v>0</v>
      </c>
      <c r="Q6" s="6">
        <f t="shared" ref="Q6:Q18" si="6">D6+F6+H6+J6+L6+P6</f>
        <v>3.34</v>
      </c>
      <c r="R6" s="6"/>
    </row>
    <row r="7" ht="28" customHeight="1" spans="1:18">
      <c r="A7" s="5">
        <v>2</v>
      </c>
      <c r="B7" s="8" t="s">
        <v>568</v>
      </c>
      <c r="C7" s="6">
        <v>111</v>
      </c>
      <c r="D7" s="7">
        <f t="shared" si="0"/>
        <v>2.22</v>
      </c>
      <c r="E7" s="6">
        <v>50</v>
      </c>
      <c r="F7" s="6">
        <f t="shared" si="1"/>
        <v>0.05</v>
      </c>
      <c r="G7" s="6"/>
      <c r="H7" s="6">
        <f t="shared" si="2"/>
        <v>0</v>
      </c>
      <c r="I7" s="6">
        <v>60</v>
      </c>
      <c r="J7" s="6">
        <f t="shared" si="3"/>
        <v>1.2</v>
      </c>
      <c r="K7" s="6">
        <v>185.7</v>
      </c>
      <c r="L7" s="6">
        <f t="shared" si="4"/>
        <v>3.714</v>
      </c>
      <c r="M7" s="6"/>
      <c r="N7" s="6"/>
      <c r="O7" s="6">
        <v>59</v>
      </c>
      <c r="P7" s="6">
        <f t="shared" si="5"/>
        <v>1.77</v>
      </c>
      <c r="Q7" s="6">
        <f t="shared" si="6"/>
        <v>8.954</v>
      </c>
      <c r="R7" s="6"/>
    </row>
    <row r="8" ht="28" customHeight="1" spans="1:18">
      <c r="A8" s="5">
        <v>3</v>
      </c>
      <c r="B8" s="5" t="s">
        <v>569</v>
      </c>
      <c r="C8" s="6">
        <v>44</v>
      </c>
      <c r="D8" s="7">
        <f t="shared" si="0"/>
        <v>0.88</v>
      </c>
      <c r="E8" s="6"/>
      <c r="F8" s="6">
        <f t="shared" si="1"/>
        <v>0</v>
      </c>
      <c r="G8" s="6">
        <v>4</v>
      </c>
      <c r="H8" s="6">
        <f t="shared" si="2"/>
        <v>0.32</v>
      </c>
      <c r="I8" s="6"/>
      <c r="J8" s="6">
        <f t="shared" si="3"/>
        <v>0</v>
      </c>
      <c r="K8" s="6">
        <v>124.64</v>
      </c>
      <c r="L8" s="6">
        <f t="shared" si="4"/>
        <v>2.4928</v>
      </c>
      <c r="M8" s="6"/>
      <c r="N8" s="6"/>
      <c r="O8" s="6">
        <v>42</v>
      </c>
      <c r="P8" s="6">
        <f t="shared" si="5"/>
        <v>1.26</v>
      </c>
      <c r="Q8" s="6">
        <f t="shared" si="6"/>
        <v>4.9528</v>
      </c>
      <c r="R8" s="6"/>
    </row>
    <row r="9" ht="28" customHeight="1" spans="1:18">
      <c r="A9" s="5">
        <v>4</v>
      </c>
      <c r="B9" s="5" t="s">
        <v>570</v>
      </c>
      <c r="C9" s="6">
        <v>62</v>
      </c>
      <c r="D9" s="7">
        <f t="shared" si="0"/>
        <v>1.24</v>
      </c>
      <c r="E9" s="6"/>
      <c r="F9" s="6">
        <f t="shared" si="1"/>
        <v>0</v>
      </c>
      <c r="G9" s="6"/>
      <c r="H9" s="6">
        <f t="shared" si="2"/>
        <v>0</v>
      </c>
      <c r="I9" s="6"/>
      <c r="J9" s="6">
        <f t="shared" si="3"/>
        <v>0</v>
      </c>
      <c r="K9" s="6"/>
      <c r="L9" s="6">
        <f t="shared" si="4"/>
        <v>0</v>
      </c>
      <c r="M9" s="6"/>
      <c r="N9" s="6"/>
      <c r="O9" s="6">
        <v>89</v>
      </c>
      <c r="P9" s="6">
        <f t="shared" si="5"/>
        <v>2.67</v>
      </c>
      <c r="Q9" s="6">
        <f t="shared" si="6"/>
        <v>3.91</v>
      </c>
      <c r="R9" s="6"/>
    </row>
    <row r="10" ht="28" customHeight="1" spans="1:18">
      <c r="A10" s="5">
        <v>5</v>
      </c>
      <c r="B10" s="5" t="s">
        <v>571</v>
      </c>
      <c r="C10" s="6">
        <v>46</v>
      </c>
      <c r="D10" s="7">
        <f t="shared" si="0"/>
        <v>0.92</v>
      </c>
      <c r="E10" s="6"/>
      <c r="F10" s="6">
        <f t="shared" si="1"/>
        <v>0</v>
      </c>
      <c r="G10" s="6"/>
      <c r="H10" s="6">
        <f t="shared" si="2"/>
        <v>0</v>
      </c>
      <c r="I10" s="6"/>
      <c r="J10" s="6">
        <f t="shared" si="3"/>
        <v>0</v>
      </c>
      <c r="K10" s="6"/>
      <c r="L10" s="6">
        <f t="shared" si="4"/>
        <v>0</v>
      </c>
      <c r="M10" s="6"/>
      <c r="N10" s="6"/>
      <c r="O10" s="6"/>
      <c r="P10" s="6">
        <f t="shared" si="5"/>
        <v>0</v>
      </c>
      <c r="Q10" s="6">
        <f t="shared" si="6"/>
        <v>0.92</v>
      </c>
      <c r="R10" s="6"/>
    </row>
    <row r="11" ht="28" customHeight="1" spans="1:18">
      <c r="A11" s="5">
        <v>6</v>
      </c>
      <c r="B11" s="5" t="s">
        <v>572</v>
      </c>
      <c r="C11" s="6">
        <v>13</v>
      </c>
      <c r="D11" s="7">
        <f t="shared" si="0"/>
        <v>0.26</v>
      </c>
      <c r="E11" s="6"/>
      <c r="F11" s="6">
        <f t="shared" si="1"/>
        <v>0</v>
      </c>
      <c r="G11" s="6">
        <v>0</v>
      </c>
      <c r="H11" s="6">
        <f t="shared" si="2"/>
        <v>0</v>
      </c>
      <c r="I11" s="6"/>
      <c r="J11" s="6">
        <f t="shared" si="3"/>
        <v>0</v>
      </c>
      <c r="K11" s="6"/>
      <c r="L11" s="6">
        <f t="shared" si="4"/>
        <v>0</v>
      </c>
      <c r="M11" s="6"/>
      <c r="N11" s="6"/>
      <c r="O11" s="6">
        <v>0</v>
      </c>
      <c r="P11" s="6">
        <f t="shared" si="5"/>
        <v>0</v>
      </c>
      <c r="Q11" s="6">
        <f t="shared" si="6"/>
        <v>0.26</v>
      </c>
      <c r="R11" s="6"/>
    </row>
    <row r="12" ht="28" customHeight="1" spans="1:18">
      <c r="A12" s="5">
        <v>7</v>
      </c>
      <c r="B12" s="5" t="s">
        <v>573</v>
      </c>
      <c r="C12" s="6">
        <v>27</v>
      </c>
      <c r="D12" s="7">
        <f t="shared" si="0"/>
        <v>0.54</v>
      </c>
      <c r="E12" s="6">
        <v>200</v>
      </c>
      <c r="F12" s="6">
        <f t="shared" si="1"/>
        <v>0.2</v>
      </c>
      <c r="G12" s="6"/>
      <c r="H12" s="6">
        <f t="shared" si="2"/>
        <v>0</v>
      </c>
      <c r="I12" s="6"/>
      <c r="J12" s="6">
        <f t="shared" si="3"/>
        <v>0</v>
      </c>
      <c r="K12" s="6"/>
      <c r="L12" s="6">
        <f t="shared" si="4"/>
        <v>0</v>
      </c>
      <c r="M12" s="6"/>
      <c r="N12" s="6"/>
      <c r="O12" s="6">
        <v>48</v>
      </c>
      <c r="P12" s="6">
        <f t="shared" si="5"/>
        <v>1.44</v>
      </c>
      <c r="Q12" s="6">
        <f t="shared" si="6"/>
        <v>2.18</v>
      </c>
      <c r="R12" s="6"/>
    </row>
    <row r="13" ht="28" customHeight="1" spans="1:18">
      <c r="A13" s="5">
        <v>8</v>
      </c>
      <c r="B13" s="5" t="s">
        <v>574</v>
      </c>
      <c r="C13" s="6">
        <v>31</v>
      </c>
      <c r="D13" s="7">
        <f t="shared" si="0"/>
        <v>0.62</v>
      </c>
      <c r="E13" s="6"/>
      <c r="F13" s="6">
        <f t="shared" si="1"/>
        <v>0</v>
      </c>
      <c r="G13" s="6"/>
      <c r="H13" s="6">
        <f t="shared" si="2"/>
        <v>0</v>
      </c>
      <c r="I13" s="6"/>
      <c r="J13" s="6">
        <f t="shared" si="3"/>
        <v>0</v>
      </c>
      <c r="K13" s="6"/>
      <c r="L13" s="6">
        <f t="shared" si="4"/>
        <v>0</v>
      </c>
      <c r="M13" s="6"/>
      <c r="N13" s="6"/>
      <c r="O13" s="6"/>
      <c r="P13" s="6">
        <f t="shared" si="5"/>
        <v>0</v>
      </c>
      <c r="Q13" s="6">
        <f t="shared" si="6"/>
        <v>0.62</v>
      </c>
      <c r="R13" s="6"/>
    </row>
    <row r="14" ht="28" customHeight="1" spans="1:18">
      <c r="A14" s="8">
        <v>9</v>
      </c>
      <c r="B14" s="8" t="s">
        <v>575</v>
      </c>
      <c r="C14" s="6">
        <v>9</v>
      </c>
      <c r="D14" s="7">
        <f t="shared" si="0"/>
        <v>0.18</v>
      </c>
      <c r="E14" s="6"/>
      <c r="F14" s="6">
        <f t="shared" si="1"/>
        <v>0</v>
      </c>
      <c r="G14" s="6">
        <v>18</v>
      </c>
      <c r="H14" s="6">
        <f t="shared" si="2"/>
        <v>1.44</v>
      </c>
      <c r="I14" s="6"/>
      <c r="J14" s="6">
        <f t="shared" si="3"/>
        <v>0</v>
      </c>
      <c r="K14" s="6"/>
      <c r="L14" s="6">
        <f t="shared" si="4"/>
        <v>0</v>
      </c>
      <c r="M14" s="6"/>
      <c r="N14" s="6"/>
      <c r="O14" s="6">
        <v>12</v>
      </c>
      <c r="P14" s="6">
        <f t="shared" si="5"/>
        <v>0.36</v>
      </c>
      <c r="Q14" s="6">
        <f t="shared" si="6"/>
        <v>1.98</v>
      </c>
      <c r="R14" s="6"/>
    </row>
    <row r="15" ht="28" customHeight="1" spans="1:18">
      <c r="A15" s="8">
        <v>10</v>
      </c>
      <c r="B15" s="5" t="s">
        <v>576</v>
      </c>
      <c r="C15" s="6">
        <v>112</v>
      </c>
      <c r="D15" s="7">
        <f t="shared" si="0"/>
        <v>2.24</v>
      </c>
      <c r="E15" s="6"/>
      <c r="F15" s="6">
        <f t="shared" si="1"/>
        <v>0</v>
      </c>
      <c r="G15" s="6"/>
      <c r="H15" s="6">
        <f t="shared" si="2"/>
        <v>0</v>
      </c>
      <c r="I15" s="6"/>
      <c r="J15" s="6">
        <f t="shared" si="3"/>
        <v>0</v>
      </c>
      <c r="K15" s="6"/>
      <c r="L15" s="6">
        <f t="shared" si="4"/>
        <v>0</v>
      </c>
      <c r="M15" s="6"/>
      <c r="N15" s="6"/>
      <c r="O15" s="6">
        <v>905</v>
      </c>
      <c r="P15" s="6">
        <f t="shared" si="5"/>
        <v>27.15</v>
      </c>
      <c r="Q15" s="6">
        <f t="shared" si="6"/>
        <v>29.39</v>
      </c>
      <c r="R15" s="6"/>
    </row>
    <row r="16" ht="28" customHeight="1" spans="1:18">
      <c r="A16" s="9" t="s">
        <v>577</v>
      </c>
      <c r="B16" s="9"/>
      <c r="C16" s="6">
        <f>SUM(C6:C15)</f>
        <v>614</v>
      </c>
      <c r="D16" s="6">
        <f>SUM(D6:D15)</f>
        <v>12.28</v>
      </c>
      <c r="E16" s="6">
        <f>SUM(E6:E15)</f>
        <v>250</v>
      </c>
      <c r="F16" s="6">
        <f t="shared" si="1"/>
        <v>0.25</v>
      </c>
      <c r="G16" s="6">
        <f>SUM(G6:G15)</f>
        <v>24</v>
      </c>
      <c r="H16" s="6">
        <f t="shared" si="2"/>
        <v>1.92</v>
      </c>
      <c r="I16" s="6">
        <f>SUM(I6:I15)</f>
        <v>60</v>
      </c>
      <c r="J16" s="6">
        <f t="shared" si="3"/>
        <v>1.2</v>
      </c>
      <c r="K16" s="6">
        <f>SUM(K6:K15)</f>
        <v>310.34</v>
      </c>
      <c r="L16" s="6">
        <f t="shared" si="4"/>
        <v>6.2068</v>
      </c>
      <c r="M16" s="6">
        <f>SUM(M6:M15)</f>
        <v>0</v>
      </c>
      <c r="N16" s="6">
        <f>SUM(N6:N15)</f>
        <v>0</v>
      </c>
      <c r="O16" s="6">
        <f>SUM(O6:O15)</f>
        <v>1155</v>
      </c>
      <c r="P16" s="6">
        <f t="shared" si="5"/>
        <v>34.65</v>
      </c>
      <c r="Q16" s="6">
        <f t="shared" si="6"/>
        <v>56.5068</v>
      </c>
      <c r="R16" s="6"/>
    </row>
  </sheetData>
  <mergeCells count="21">
    <mergeCell ref="A1:R1"/>
    <mergeCell ref="A2:R2"/>
    <mergeCell ref="C3:J3"/>
    <mergeCell ref="K3:L3"/>
    <mergeCell ref="M3:N3"/>
    <mergeCell ref="O3:P3"/>
    <mergeCell ref="C4:D4"/>
    <mergeCell ref="E4:F4"/>
    <mergeCell ref="G4:H4"/>
    <mergeCell ref="I4:J4"/>
    <mergeCell ref="A16:B16"/>
    <mergeCell ref="A3:A5"/>
    <mergeCell ref="B3:B5"/>
    <mergeCell ref="K4:K5"/>
    <mergeCell ref="L4:L5"/>
    <mergeCell ref="M4:M5"/>
    <mergeCell ref="N4:N5"/>
    <mergeCell ref="O4:O5"/>
    <mergeCell ref="P4:P5"/>
    <mergeCell ref="Q3:Q5"/>
    <mergeCell ref="R3:R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"/>
  <sheetViews>
    <sheetView topLeftCell="A25" workbookViewId="0">
      <selection activeCell="W33" sqref="W33"/>
    </sheetView>
  </sheetViews>
  <sheetFormatPr defaultColWidth="9" defaultRowHeight="13.5"/>
  <cols>
    <col min="1" max="1" width="4.125" customWidth="1"/>
    <col min="2" max="2" width="6.75" customWidth="1"/>
    <col min="3" max="3" width="19.75" customWidth="1"/>
    <col min="4" max="4" width="26.375" customWidth="1"/>
    <col min="5" max="5" width="6" customWidth="1"/>
    <col min="6" max="6" width="3.875" customWidth="1"/>
    <col min="7" max="7" width="6.25" customWidth="1"/>
    <col min="8" max="8" width="4.25" customWidth="1"/>
    <col min="9" max="9" width="3.875" customWidth="1"/>
    <col min="10" max="11" width="1.375" customWidth="1"/>
    <col min="12" max="12" width="5" customWidth="1"/>
    <col min="13" max="13" width="5.75" customWidth="1"/>
    <col min="14" max="14" width="4.5" customWidth="1"/>
    <col min="15" max="15" width="6.125" customWidth="1"/>
    <col min="16" max="17" width="1.5" customWidth="1"/>
    <col min="18" max="18" width="3.75" customWidth="1"/>
    <col min="19" max="19" width="5.75" customWidth="1"/>
    <col min="20" max="20" width="9.375" customWidth="1"/>
    <col min="21" max="21" width="23.125" customWidth="1"/>
  </cols>
  <sheetData>
    <row r="1" ht="28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18.75" spans="1:20">
      <c r="A2" s="10" t="s">
        <v>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9" customHeight="1" spans="1:20">
      <c r="A3" s="11" t="s">
        <v>2</v>
      </c>
      <c r="B3" s="11" t="s">
        <v>3</v>
      </c>
      <c r="C3" s="89" t="s">
        <v>4</v>
      </c>
      <c r="D3" s="89" t="s">
        <v>89</v>
      </c>
      <c r="E3" s="11" t="s">
        <v>90</v>
      </c>
      <c r="F3" s="11" t="s">
        <v>7</v>
      </c>
      <c r="G3" s="11"/>
      <c r="H3" s="11"/>
      <c r="I3" s="11"/>
      <c r="J3" s="11"/>
      <c r="K3" s="11"/>
      <c r="L3" s="11"/>
      <c r="M3" s="11"/>
      <c r="N3" s="11" t="s">
        <v>8</v>
      </c>
      <c r="O3" s="11"/>
      <c r="P3" s="11" t="s">
        <v>9</v>
      </c>
      <c r="Q3" s="11"/>
      <c r="R3" s="11" t="s">
        <v>10</v>
      </c>
      <c r="S3" s="11"/>
      <c r="T3" s="3" t="s">
        <v>91</v>
      </c>
    </row>
    <row r="4" spans="1:20">
      <c r="A4" s="11"/>
      <c r="B4" s="11"/>
      <c r="C4" s="90"/>
      <c r="D4" s="90"/>
      <c r="E4" s="11"/>
      <c r="F4" s="11" t="s">
        <v>12</v>
      </c>
      <c r="G4" s="11"/>
      <c r="H4" s="11" t="s">
        <v>13</v>
      </c>
      <c r="I4" s="11"/>
      <c r="J4" s="11" t="s">
        <v>14</v>
      </c>
      <c r="K4" s="11"/>
      <c r="L4" s="11" t="s">
        <v>15</v>
      </c>
      <c r="M4" s="11"/>
      <c r="N4" s="11" t="s">
        <v>16</v>
      </c>
      <c r="O4" s="11" t="s">
        <v>17</v>
      </c>
      <c r="P4" s="11" t="s">
        <v>16</v>
      </c>
      <c r="Q4" s="11" t="s">
        <v>17</v>
      </c>
      <c r="R4" s="11" t="s">
        <v>18</v>
      </c>
      <c r="S4" s="11" t="s">
        <v>17</v>
      </c>
      <c r="T4" s="3"/>
    </row>
    <row r="5" ht="17" customHeight="1" spans="1:20">
      <c r="A5" s="11"/>
      <c r="B5" s="11"/>
      <c r="C5" s="91"/>
      <c r="D5" s="91"/>
      <c r="E5" s="11"/>
      <c r="F5" s="11" t="s">
        <v>19</v>
      </c>
      <c r="G5" s="11" t="s">
        <v>17</v>
      </c>
      <c r="H5" s="11" t="s">
        <v>20</v>
      </c>
      <c r="I5" s="11" t="s">
        <v>17</v>
      </c>
      <c r="J5" s="11" t="s">
        <v>19</v>
      </c>
      <c r="K5" s="11" t="s">
        <v>17</v>
      </c>
      <c r="L5" s="11" t="s">
        <v>20</v>
      </c>
      <c r="M5" s="11" t="s">
        <v>17</v>
      </c>
      <c r="N5" s="11"/>
      <c r="O5" s="11"/>
      <c r="P5" s="11"/>
      <c r="Q5" s="11"/>
      <c r="R5" s="11"/>
      <c r="S5" s="11"/>
      <c r="T5" s="3"/>
    </row>
    <row r="6" ht="18" customHeight="1" spans="1:20">
      <c r="A6" s="16">
        <v>1</v>
      </c>
      <c r="B6" s="11" t="s">
        <v>92</v>
      </c>
      <c r="C6" s="69" t="s">
        <v>93</v>
      </c>
      <c r="D6" s="44" t="s">
        <v>39</v>
      </c>
      <c r="E6" s="11" t="s">
        <v>24</v>
      </c>
      <c r="F6" s="82">
        <v>2</v>
      </c>
      <c r="G6" s="16">
        <v>400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">
        <f>G6+I6+K6+M6+O6+Q6+S6</f>
        <v>400</v>
      </c>
    </row>
    <row r="7" ht="18" customHeight="1" spans="1:20">
      <c r="A7" s="16">
        <v>2</v>
      </c>
      <c r="B7" s="11" t="s">
        <v>94</v>
      </c>
      <c r="C7" s="69" t="s">
        <v>95</v>
      </c>
      <c r="D7" s="44" t="s">
        <v>62</v>
      </c>
      <c r="E7" s="11" t="s">
        <v>24</v>
      </c>
      <c r="F7" s="82">
        <v>2</v>
      </c>
      <c r="G7" s="83">
        <v>400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">
        <f t="shared" ref="T7:T38" si="0">G7+I7+K7+M7+O7+Q7+S7</f>
        <v>400</v>
      </c>
    </row>
    <row r="8" ht="18" customHeight="1" spans="1:20">
      <c r="A8" s="16">
        <v>3</v>
      </c>
      <c r="B8" s="11" t="s">
        <v>96</v>
      </c>
      <c r="C8" s="69" t="s">
        <v>97</v>
      </c>
      <c r="D8" s="44" t="s">
        <v>71</v>
      </c>
      <c r="E8" s="11" t="s">
        <v>24</v>
      </c>
      <c r="F8" s="82">
        <v>2</v>
      </c>
      <c r="G8" s="83">
        <v>400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6">
        <f t="shared" si="0"/>
        <v>400</v>
      </c>
    </row>
    <row r="9" ht="18" customHeight="1" spans="1:20">
      <c r="A9" s="16">
        <v>4</v>
      </c>
      <c r="B9" s="11" t="s">
        <v>98</v>
      </c>
      <c r="C9" s="69" t="s">
        <v>99</v>
      </c>
      <c r="D9" s="44" t="s">
        <v>39</v>
      </c>
      <c r="E9" s="11" t="s">
        <v>24</v>
      </c>
      <c r="F9" s="82">
        <v>2</v>
      </c>
      <c r="G9" s="83">
        <v>400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>
        <f t="shared" si="0"/>
        <v>400</v>
      </c>
    </row>
    <row r="10" ht="18" customHeight="1" spans="1:20">
      <c r="A10" s="16">
        <v>5</v>
      </c>
      <c r="B10" s="11" t="s">
        <v>100</v>
      </c>
      <c r="C10" s="69" t="s">
        <v>99</v>
      </c>
      <c r="D10" s="44" t="s">
        <v>39</v>
      </c>
      <c r="E10" s="11" t="s">
        <v>24</v>
      </c>
      <c r="F10" s="82">
        <v>2</v>
      </c>
      <c r="G10" s="83">
        <v>400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>
        <f t="shared" si="0"/>
        <v>400</v>
      </c>
    </row>
    <row r="11" ht="18" customHeight="1" spans="1:20">
      <c r="A11" s="16">
        <v>6</v>
      </c>
      <c r="B11" s="82" t="s">
        <v>101</v>
      </c>
      <c r="C11" s="69" t="s">
        <v>102</v>
      </c>
      <c r="D11" s="70" t="s">
        <v>23</v>
      </c>
      <c r="E11" s="11" t="s">
        <v>74</v>
      </c>
      <c r="F11" s="86">
        <v>2</v>
      </c>
      <c r="G11" s="87">
        <v>400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>
        <f t="shared" si="0"/>
        <v>400</v>
      </c>
    </row>
    <row r="12" ht="18" customHeight="1" spans="1:20">
      <c r="A12" s="16">
        <v>7</v>
      </c>
      <c r="B12" s="82" t="s">
        <v>103</v>
      </c>
      <c r="C12" s="69" t="s">
        <v>104</v>
      </c>
      <c r="D12" s="70" t="s">
        <v>39</v>
      </c>
      <c r="E12" s="11" t="s">
        <v>74</v>
      </c>
      <c r="F12" s="86">
        <v>2</v>
      </c>
      <c r="G12" s="87">
        <v>400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6">
        <f t="shared" si="0"/>
        <v>400</v>
      </c>
    </row>
    <row r="13" ht="18" customHeight="1" spans="1:20">
      <c r="A13" s="16">
        <v>8</v>
      </c>
      <c r="B13" s="82" t="s">
        <v>105</v>
      </c>
      <c r="C13" s="69" t="s">
        <v>106</v>
      </c>
      <c r="D13" s="70" t="s">
        <v>30</v>
      </c>
      <c r="E13" s="11" t="s">
        <v>74</v>
      </c>
      <c r="F13" s="86">
        <v>2</v>
      </c>
      <c r="G13" s="87">
        <v>400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6">
        <f t="shared" si="0"/>
        <v>400</v>
      </c>
    </row>
    <row r="14" ht="18" customHeight="1" spans="1:20">
      <c r="A14" s="16">
        <v>9</v>
      </c>
      <c r="B14" s="82" t="s">
        <v>107</v>
      </c>
      <c r="C14" s="69" t="s">
        <v>108</v>
      </c>
      <c r="D14" s="70" t="s">
        <v>46</v>
      </c>
      <c r="E14" s="11" t="s">
        <v>74</v>
      </c>
      <c r="F14" s="86">
        <v>2</v>
      </c>
      <c r="G14" s="87">
        <v>400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6">
        <f t="shared" si="0"/>
        <v>400</v>
      </c>
    </row>
    <row r="15" ht="18" customHeight="1" spans="1:20">
      <c r="A15" s="16">
        <v>10</v>
      </c>
      <c r="B15" s="82" t="s">
        <v>109</v>
      </c>
      <c r="C15" s="69" t="s">
        <v>110</v>
      </c>
      <c r="D15" s="70" t="s">
        <v>111</v>
      </c>
      <c r="E15" s="11" t="s">
        <v>74</v>
      </c>
      <c r="F15" s="86">
        <v>2</v>
      </c>
      <c r="G15" s="87">
        <v>400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6">
        <f t="shared" si="0"/>
        <v>400</v>
      </c>
    </row>
    <row r="16" ht="18" customHeight="1" spans="1:20">
      <c r="A16" s="16">
        <v>11</v>
      </c>
      <c r="B16" s="16" t="s">
        <v>112</v>
      </c>
      <c r="C16" s="69" t="s">
        <v>113</v>
      </c>
      <c r="D16" s="44" t="s">
        <v>46</v>
      </c>
      <c r="E16" s="11" t="s">
        <v>74</v>
      </c>
      <c r="F16" s="82">
        <v>15</v>
      </c>
      <c r="G16" s="87">
        <v>3000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6">
        <f t="shared" si="0"/>
        <v>3000</v>
      </c>
    </row>
    <row r="17" ht="18" customHeight="1" spans="1:20">
      <c r="A17" s="16">
        <v>12</v>
      </c>
      <c r="B17" s="11" t="s">
        <v>114</v>
      </c>
      <c r="C17" s="69" t="s">
        <v>115</v>
      </c>
      <c r="D17" s="70" t="s">
        <v>42</v>
      </c>
      <c r="E17" s="11" t="s">
        <v>57</v>
      </c>
      <c r="F17" s="86">
        <v>2</v>
      </c>
      <c r="G17" s="83">
        <v>400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6">
        <f t="shared" si="0"/>
        <v>400</v>
      </c>
    </row>
    <row r="18" ht="18" customHeight="1" spans="1:20">
      <c r="A18" s="16">
        <v>13</v>
      </c>
      <c r="B18" s="86" t="s">
        <v>116</v>
      </c>
      <c r="C18" s="69" t="s">
        <v>117</v>
      </c>
      <c r="D18" s="70" t="s">
        <v>46</v>
      </c>
      <c r="E18" s="11" t="s">
        <v>27</v>
      </c>
      <c r="F18" s="86">
        <v>2</v>
      </c>
      <c r="G18" s="16">
        <v>400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6">
        <f t="shared" si="0"/>
        <v>400</v>
      </c>
    </row>
    <row r="19" ht="18" customHeight="1" spans="1:20">
      <c r="A19" s="16">
        <v>14</v>
      </c>
      <c r="B19" s="86" t="s">
        <v>118</v>
      </c>
      <c r="C19" s="69" t="s">
        <v>119</v>
      </c>
      <c r="D19" s="70" t="s">
        <v>111</v>
      </c>
      <c r="E19" s="11" t="s">
        <v>43</v>
      </c>
      <c r="F19" s="92">
        <v>2</v>
      </c>
      <c r="G19" s="16">
        <v>400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6">
        <f t="shared" si="0"/>
        <v>400</v>
      </c>
    </row>
    <row r="20" ht="18" customHeight="1" spans="1:20">
      <c r="A20" s="16">
        <v>15</v>
      </c>
      <c r="B20" s="86" t="s">
        <v>120</v>
      </c>
      <c r="C20" s="69" t="s">
        <v>121</v>
      </c>
      <c r="D20" s="70" t="s">
        <v>122</v>
      </c>
      <c r="E20" s="11" t="s">
        <v>43</v>
      </c>
      <c r="F20" s="86">
        <v>2</v>
      </c>
      <c r="G20" s="16">
        <v>400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6">
        <f t="shared" si="0"/>
        <v>400</v>
      </c>
    </row>
    <row r="21" ht="18" customHeight="1" spans="1:20">
      <c r="A21" s="16">
        <v>16</v>
      </c>
      <c r="B21" s="86" t="s">
        <v>123</v>
      </c>
      <c r="C21" s="69" t="s">
        <v>124</v>
      </c>
      <c r="D21" s="70" t="s">
        <v>71</v>
      </c>
      <c r="E21" s="11" t="s">
        <v>43</v>
      </c>
      <c r="F21" s="86">
        <v>2</v>
      </c>
      <c r="G21" s="16">
        <v>400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6">
        <f t="shared" si="0"/>
        <v>400</v>
      </c>
    </row>
    <row r="22" ht="18" customHeight="1" spans="1:20">
      <c r="A22" s="16">
        <v>17</v>
      </c>
      <c r="B22" s="77" t="s">
        <v>125</v>
      </c>
      <c r="C22" s="69" t="s">
        <v>126</v>
      </c>
      <c r="D22" s="44" t="s">
        <v>71</v>
      </c>
      <c r="E22" s="11" t="s">
        <v>43</v>
      </c>
      <c r="F22" s="93">
        <v>4</v>
      </c>
      <c r="G22" s="94">
        <v>800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">
        <f t="shared" si="0"/>
        <v>800</v>
      </c>
    </row>
    <row r="23" ht="18" customHeight="1" spans="1:20">
      <c r="A23" s="16">
        <v>18</v>
      </c>
      <c r="B23" s="86" t="s">
        <v>127</v>
      </c>
      <c r="C23" s="69" t="s">
        <v>128</v>
      </c>
      <c r="D23" s="70" t="s">
        <v>111</v>
      </c>
      <c r="E23" s="11" t="s">
        <v>43</v>
      </c>
      <c r="F23" s="86">
        <v>4</v>
      </c>
      <c r="G23" s="16">
        <v>800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6">
        <f t="shared" si="0"/>
        <v>800</v>
      </c>
    </row>
    <row r="24" ht="18" customHeight="1" spans="1:20">
      <c r="A24" s="16">
        <v>19</v>
      </c>
      <c r="B24" s="92" t="s">
        <v>129</v>
      </c>
      <c r="C24" s="69" t="s">
        <v>130</v>
      </c>
      <c r="D24" s="70" t="s">
        <v>42</v>
      </c>
      <c r="E24" s="11" t="s">
        <v>43</v>
      </c>
      <c r="F24" s="92">
        <v>2</v>
      </c>
      <c r="G24" s="93">
        <v>400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6">
        <f t="shared" si="0"/>
        <v>400</v>
      </c>
    </row>
    <row r="25" ht="18" customHeight="1" spans="1:20">
      <c r="A25" s="16">
        <v>20</v>
      </c>
      <c r="B25" s="86" t="s">
        <v>131</v>
      </c>
      <c r="C25" s="69" t="s">
        <v>132</v>
      </c>
      <c r="D25" s="70" t="s">
        <v>23</v>
      </c>
      <c r="E25" s="11" t="s">
        <v>43</v>
      </c>
      <c r="F25" s="86">
        <v>2</v>
      </c>
      <c r="G25" s="16">
        <v>400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6">
        <f t="shared" si="0"/>
        <v>400</v>
      </c>
    </row>
    <row r="26" ht="18" customHeight="1" spans="1:20">
      <c r="A26" s="16">
        <v>21</v>
      </c>
      <c r="B26" s="86" t="s">
        <v>133</v>
      </c>
      <c r="C26" s="69" t="s">
        <v>134</v>
      </c>
      <c r="D26" s="70" t="s">
        <v>39</v>
      </c>
      <c r="E26" s="11" t="s">
        <v>57</v>
      </c>
      <c r="F26" s="86">
        <v>0</v>
      </c>
      <c r="G26" s="16"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v>6</v>
      </c>
      <c r="S26" s="16">
        <v>1800</v>
      </c>
      <c r="T26" s="6">
        <f t="shared" si="0"/>
        <v>1800</v>
      </c>
    </row>
    <row r="27" ht="18" customHeight="1" spans="1:20">
      <c r="A27" s="16">
        <v>22</v>
      </c>
      <c r="B27" s="87" t="s">
        <v>135</v>
      </c>
      <c r="C27" s="69" t="s">
        <v>136</v>
      </c>
      <c r="D27" s="70" t="s">
        <v>71</v>
      </c>
      <c r="E27" s="11" t="s">
        <v>57</v>
      </c>
      <c r="F27" s="87">
        <v>2</v>
      </c>
      <c r="G27" s="83">
        <v>400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6">
        <f t="shared" si="0"/>
        <v>400</v>
      </c>
    </row>
    <row r="28" ht="18" customHeight="1" spans="1:20">
      <c r="A28" s="16">
        <v>23</v>
      </c>
      <c r="B28" s="86" t="s">
        <v>137</v>
      </c>
      <c r="C28" s="69" t="s">
        <v>138</v>
      </c>
      <c r="D28" s="70" t="s">
        <v>111</v>
      </c>
      <c r="E28" s="11" t="s">
        <v>36</v>
      </c>
      <c r="F28" s="82">
        <v>30</v>
      </c>
      <c r="G28" s="16">
        <v>6000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6">
        <f t="shared" si="0"/>
        <v>6000</v>
      </c>
    </row>
    <row r="29" ht="18" customHeight="1" spans="1:20">
      <c r="A29" s="16">
        <v>24</v>
      </c>
      <c r="B29" s="86" t="s">
        <v>139</v>
      </c>
      <c r="C29" s="69" t="s">
        <v>140</v>
      </c>
      <c r="D29" s="70" t="s">
        <v>23</v>
      </c>
      <c r="E29" s="11" t="s">
        <v>36</v>
      </c>
      <c r="F29" s="86">
        <v>2</v>
      </c>
      <c r="G29" s="16">
        <v>400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6">
        <f t="shared" si="0"/>
        <v>400</v>
      </c>
    </row>
    <row r="30" ht="18" customHeight="1" spans="1:20">
      <c r="A30" s="16">
        <v>25</v>
      </c>
      <c r="B30" s="86" t="s">
        <v>141</v>
      </c>
      <c r="C30" s="69" t="s">
        <v>142</v>
      </c>
      <c r="D30" s="70" t="s">
        <v>62</v>
      </c>
      <c r="E30" s="11" t="s">
        <v>49</v>
      </c>
      <c r="F30" s="87">
        <v>3</v>
      </c>
      <c r="G30" s="16">
        <v>600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6">
        <f t="shared" si="0"/>
        <v>600</v>
      </c>
    </row>
    <row r="31" ht="18" customHeight="1" spans="1:20">
      <c r="A31" s="16">
        <v>26</v>
      </c>
      <c r="B31" s="86" t="s">
        <v>143</v>
      </c>
      <c r="C31" s="69" t="s">
        <v>144</v>
      </c>
      <c r="D31" s="70" t="s">
        <v>62</v>
      </c>
      <c r="E31" s="11" t="s">
        <v>49</v>
      </c>
      <c r="F31" s="86">
        <v>5</v>
      </c>
      <c r="G31" s="16">
        <v>1000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6">
        <f t="shared" si="0"/>
        <v>1000</v>
      </c>
    </row>
    <row r="32" ht="18" customHeight="1" spans="1:20">
      <c r="A32" s="16">
        <v>27</v>
      </c>
      <c r="B32" s="86" t="s">
        <v>145</v>
      </c>
      <c r="C32" s="69" t="s">
        <v>146</v>
      </c>
      <c r="D32" s="70" t="s">
        <v>46</v>
      </c>
      <c r="E32" s="11" t="s">
        <v>49</v>
      </c>
      <c r="F32" s="86">
        <v>2</v>
      </c>
      <c r="G32" s="16">
        <v>400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6">
        <f t="shared" si="0"/>
        <v>400</v>
      </c>
    </row>
    <row r="33" ht="18" customHeight="1" spans="1:20">
      <c r="A33" s="16">
        <v>28</v>
      </c>
      <c r="B33" s="86" t="s">
        <v>147</v>
      </c>
      <c r="C33" s="69" t="s">
        <v>148</v>
      </c>
      <c r="D33" s="70" t="s">
        <v>30</v>
      </c>
      <c r="E33" s="11" t="s">
        <v>49</v>
      </c>
      <c r="F33" s="86">
        <v>3</v>
      </c>
      <c r="G33" s="16">
        <v>600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6">
        <f t="shared" si="0"/>
        <v>600</v>
      </c>
    </row>
    <row r="34" ht="18" customHeight="1" spans="1:20">
      <c r="A34" s="16">
        <v>29</v>
      </c>
      <c r="B34" s="86" t="s">
        <v>149</v>
      </c>
      <c r="C34" s="69" t="s">
        <v>150</v>
      </c>
      <c r="D34" s="70" t="s">
        <v>33</v>
      </c>
      <c r="E34" s="11" t="s">
        <v>49</v>
      </c>
      <c r="F34" s="86">
        <v>2</v>
      </c>
      <c r="G34" s="16">
        <v>400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6">
        <f t="shared" si="0"/>
        <v>400</v>
      </c>
    </row>
    <row r="35" ht="18" customHeight="1" spans="1:20">
      <c r="A35" s="16">
        <v>30</v>
      </c>
      <c r="B35" s="86" t="s">
        <v>151</v>
      </c>
      <c r="C35" s="69" t="s">
        <v>152</v>
      </c>
      <c r="D35" s="70" t="s">
        <v>39</v>
      </c>
      <c r="E35" s="11" t="s">
        <v>49</v>
      </c>
      <c r="F35" s="82"/>
      <c r="G35" s="16"/>
      <c r="H35" s="16"/>
      <c r="I35" s="16"/>
      <c r="J35" s="16"/>
      <c r="K35" s="16"/>
      <c r="L35" s="16"/>
      <c r="M35" s="16"/>
      <c r="N35" s="16">
        <v>66</v>
      </c>
      <c r="O35" s="16">
        <v>13200</v>
      </c>
      <c r="P35" s="16"/>
      <c r="Q35" s="16"/>
      <c r="R35" s="16"/>
      <c r="S35" s="16"/>
      <c r="T35" s="6">
        <f t="shared" si="0"/>
        <v>13200</v>
      </c>
    </row>
    <row r="36" ht="18" customHeight="1" spans="1:20">
      <c r="A36" s="16">
        <v>31</v>
      </c>
      <c r="B36" s="86" t="s">
        <v>153</v>
      </c>
      <c r="C36" s="69" t="s">
        <v>154</v>
      </c>
      <c r="D36" s="70" t="s">
        <v>42</v>
      </c>
      <c r="E36" s="11" t="s">
        <v>49</v>
      </c>
      <c r="F36" s="82"/>
      <c r="G36" s="16"/>
      <c r="H36" s="16"/>
      <c r="I36" s="16"/>
      <c r="J36" s="16"/>
      <c r="K36" s="16"/>
      <c r="L36" s="16"/>
      <c r="M36" s="16"/>
      <c r="N36" s="16">
        <v>119.7</v>
      </c>
      <c r="O36" s="16">
        <v>23940</v>
      </c>
      <c r="P36" s="16"/>
      <c r="Q36" s="16"/>
      <c r="R36" s="16"/>
      <c r="S36" s="16"/>
      <c r="T36" s="6">
        <f t="shared" si="0"/>
        <v>23940</v>
      </c>
    </row>
    <row r="37" ht="18" customHeight="1" spans="1:20">
      <c r="A37" s="16">
        <v>32</v>
      </c>
      <c r="B37" s="86" t="s">
        <v>155</v>
      </c>
      <c r="C37" s="69" t="s">
        <v>156</v>
      </c>
      <c r="D37" s="70" t="s">
        <v>39</v>
      </c>
      <c r="E37" s="11" t="s">
        <v>49</v>
      </c>
      <c r="F37" s="86">
        <v>3</v>
      </c>
      <c r="G37" s="16">
        <v>600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6">
        <f t="shared" si="0"/>
        <v>600</v>
      </c>
    </row>
    <row r="38" ht="18" customHeight="1" spans="1:20">
      <c r="A38" s="16">
        <v>33</v>
      </c>
      <c r="B38" s="86" t="s">
        <v>157</v>
      </c>
      <c r="C38" s="69" t="s">
        <v>158</v>
      </c>
      <c r="D38" s="70" t="s">
        <v>30</v>
      </c>
      <c r="E38" s="11" t="s">
        <v>49</v>
      </c>
      <c r="F38" s="86">
        <v>2</v>
      </c>
      <c r="G38" s="16">
        <v>400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6">
        <f t="shared" si="0"/>
        <v>400</v>
      </c>
    </row>
    <row r="39" ht="18" customHeight="1" spans="1:20">
      <c r="A39" s="16">
        <v>34</v>
      </c>
      <c r="B39" s="11" t="s">
        <v>159</v>
      </c>
      <c r="C39" s="69" t="s">
        <v>160</v>
      </c>
      <c r="D39" s="95" t="s">
        <v>42</v>
      </c>
      <c r="E39" s="11" t="s">
        <v>27</v>
      </c>
      <c r="F39" s="11"/>
      <c r="G39" s="11"/>
      <c r="H39" s="16"/>
      <c r="I39" s="16"/>
      <c r="J39" s="16"/>
      <c r="K39" s="16"/>
      <c r="L39" s="16">
        <v>40</v>
      </c>
      <c r="M39" s="16">
        <v>8000</v>
      </c>
      <c r="N39" s="16"/>
      <c r="O39" s="16"/>
      <c r="P39" s="16"/>
      <c r="Q39" s="16"/>
      <c r="R39" s="16"/>
      <c r="S39" s="16"/>
      <c r="T39" s="6">
        <f t="shared" ref="T39:T55" si="1">G39+I39+K39+M39+O39+Q39+S39</f>
        <v>8000</v>
      </c>
    </row>
    <row r="40" ht="18" customHeight="1" spans="1:20">
      <c r="A40" s="16">
        <v>35</v>
      </c>
      <c r="B40" s="11" t="s">
        <v>161</v>
      </c>
      <c r="C40" s="69" t="s">
        <v>162</v>
      </c>
      <c r="D40" s="95" t="s">
        <v>62</v>
      </c>
      <c r="E40" s="11" t="s">
        <v>43</v>
      </c>
      <c r="F40" s="11"/>
      <c r="G40" s="11"/>
      <c r="H40" s="16"/>
      <c r="I40" s="16"/>
      <c r="J40" s="16"/>
      <c r="K40" s="16"/>
      <c r="L40" s="16">
        <v>10</v>
      </c>
      <c r="M40" s="16">
        <v>2000</v>
      </c>
      <c r="N40" s="16"/>
      <c r="O40" s="16"/>
      <c r="P40" s="16"/>
      <c r="Q40" s="16"/>
      <c r="R40" s="16"/>
      <c r="S40" s="16"/>
      <c r="T40" s="6">
        <f t="shared" si="1"/>
        <v>2000</v>
      </c>
    </row>
    <row r="41" ht="18" customHeight="1" spans="1:20">
      <c r="A41" s="96">
        <v>36</v>
      </c>
      <c r="B41" s="11" t="s">
        <v>163</v>
      </c>
      <c r="C41" s="69" t="s">
        <v>164</v>
      </c>
      <c r="D41" s="95" t="s">
        <v>62</v>
      </c>
      <c r="E41" s="11" t="s">
        <v>43</v>
      </c>
      <c r="F41" s="11"/>
      <c r="G41" s="11"/>
      <c r="H41" s="16"/>
      <c r="I41" s="16"/>
      <c r="J41" s="16"/>
      <c r="K41" s="16"/>
      <c r="L41" s="16">
        <v>10</v>
      </c>
      <c r="M41" s="16">
        <v>2000</v>
      </c>
      <c r="N41" s="16"/>
      <c r="O41" s="16"/>
      <c r="P41" s="16"/>
      <c r="Q41" s="16"/>
      <c r="R41" s="16"/>
      <c r="S41" s="16"/>
      <c r="T41" s="6">
        <f t="shared" si="1"/>
        <v>2000</v>
      </c>
    </row>
    <row r="42" ht="18" customHeight="1" spans="1:20">
      <c r="A42" s="16">
        <v>37</v>
      </c>
      <c r="B42" s="11" t="s">
        <v>165</v>
      </c>
      <c r="C42" s="69" t="s">
        <v>166</v>
      </c>
      <c r="D42" s="70" t="s">
        <v>39</v>
      </c>
      <c r="E42" s="16" t="s">
        <v>27</v>
      </c>
      <c r="F42" s="11"/>
      <c r="G42" s="11"/>
      <c r="H42" s="16">
        <v>50</v>
      </c>
      <c r="I42" s="16">
        <v>500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6">
        <f t="shared" si="1"/>
        <v>500</v>
      </c>
    </row>
    <row r="43" ht="18" customHeight="1" spans="1:20">
      <c r="A43" s="16">
        <v>38</v>
      </c>
      <c r="B43" s="11" t="s">
        <v>167</v>
      </c>
      <c r="C43" s="69" t="s">
        <v>168</v>
      </c>
      <c r="D43" s="70" t="s">
        <v>39</v>
      </c>
      <c r="E43" s="16" t="s">
        <v>27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v>9</v>
      </c>
      <c r="S43" s="16">
        <v>2700</v>
      </c>
      <c r="T43" s="6">
        <f t="shared" si="1"/>
        <v>2700</v>
      </c>
    </row>
    <row r="44" ht="18" customHeight="1" spans="1:20">
      <c r="A44" s="16">
        <v>39</v>
      </c>
      <c r="B44" s="11" t="s">
        <v>161</v>
      </c>
      <c r="C44" s="69" t="s">
        <v>162</v>
      </c>
      <c r="D44" s="70" t="s">
        <v>62</v>
      </c>
      <c r="E44" s="16" t="s">
        <v>43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v>8</v>
      </c>
      <c r="S44" s="16">
        <v>2400</v>
      </c>
      <c r="T44" s="6">
        <f t="shared" si="1"/>
        <v>2400</v>
      </c>
    </row>
    <row r="45" ht="18" customHeight="1" spans="1:20">
      <c r="A45" s="16">
        <v>40</v>
      </c>
      <c r="B45" s="11" t="s">
        <v>169</v>
      </c>
      <c r="C45" s="69" t="s">
        <v>170</v>
      </c>
      <c r="D45" s="70" t="s">
        <v>71</v>
      </c>
      <c r="E45" s="16" t="s">
        <v>43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>
        <v>10</v>
      </c>
      <c r="S45" s="16">
        <v>3000</v>
      </c>
      <c r="T45" s="6">
        <f t="shared" si="1"/>
        <v>3000</v>
      </c>
    </row>
    <row r="46" ht="18" customHeight="1" spans="1:20">
      <c r="A46" s="16">
        <v>41</v>
      </c>
      <c r="B46" s="11" t="s">
        <v>171</v>
      </c>
      <c r="C46" s="69" t="s">
        <v>172</v>
      </c>
      <c r="D46" s="70" t="s">
        <v>33</v>
      </c>
      <c r="E46" s="16" t="s">
        <v>43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v>6</v>
      </c>
      <c r="S46" s="16">
        <v>1800</v>
      </c>
      <c r="T46" s="6">
        <f t="shared" si="1"/>
        <v>1800</v>
      </c>
    </row>
    <row r="47" ht="18" customHeight="1" spans="1:20">
      <c r="A47" s="16">
        <v>42</v>
      </c>
      <c r="B47" s="11" t="s">
        <v>173</v>
      </c>
      <c r="C47" s="69" t="s">
        <v>174</v>
      </c>
      <c r="D47" s="70" t="s">
        <v>111</v>
      </c>
      <c r="E47" s="16" t="s">
        <v>36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5</v>
      </c>
      <c r="S47" s="16">
        <v>1500</v>
      </c>
      <c r="T47" s="6">
        <f t="shared" si="1"/>
        <v>1500</v>
      </c>
    </row>
    <row r="48" ht="18" customHeight="1" spans="1:20">
      <c r="A48" s="16">
        <v>43</v>
      </c>
      <c r="B48" s="86" t="s">
        <v>175</v>
      </c>
      <c r="C48" s="69" t="s">
        <v>176</v>
      </c>
      <c r="D48" s="44" t="s">
        <v>39</v>
      </c>
      <c r="E48" s="16" t="s">
        <v>36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>
        <v>15</v>
      </c>
      <c r="S48" s="16">
        <v>4500</v>
      </c>
      <c r="T48" s="6">
        <f t="shared" si="1"/>
        <v>4500</v>
      </c>
    </row>
    <row r="49" ht="18" customHeight="1" spans="1:20">
      <c r="A49" s="16"/>
      <c r="B49" s="97" t="s">
        <v>87</v>
      </c>
      <c r="C49" s="16"/>
      <c r="D49" s="16"/>
      <c r="E49" s="16"/>
      <c r="F49" s="88">
        <f>SUM(F6:F48)</f>
        <v>111</v>
      </c>
      <c r="G49" s="16">
        <f>F49*200</f>
        <v>22200</v>
      </c>
      <c r="H49" s="16">
        <v>50</v>
      </c>
      <c r="I49" s="16">
        <v>500</v>
      </c>
      <c r="J49" s="16"/>
      <c r="K49" s="16"/>
      <c r="L49" s="16">
        <f>SUM(L6:L48)</f>
        <v>60</v>
      </c>
      <c r="M49" s="16">
        <f>SUM(M6:M48)</f>
        <v>12000</v>
      </c>
      <c r="N49" s="16">
        <v>185.7</v>
      </c>
      <c r="O49" s="16">
        <v>37140</v>
      </c>
      <c r="P49" s="16"/>
      <c r="Q49" s="16"/>
      <c r="R49" s="16">
        <f>SUM(R6:R48)</f>
        <v>59</v>
      </c>
      <c r="S49" s="16">
        <f>SUM(S6:S48)</f>
        <v>17700</v>
      </c>
      <c r="T49" s="6">
        <f t="shared" si="1"/>
        <v>89540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786805555555556" right="0.511805555555556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opLeftCell="A3" workbookViewId="0">
      <selection activeCell="U6" sqref="U6:U16"/>
    </sheetView>
  </sheetViews>
  <sheetFormatPr defaultColWidth="9" defaultRowHeight="13.5"/>
  <cols>
    <col min="1" max="1" width="3.625" customWidth="1"/>
    <col min="2" max="2" width="6.95" customWidth="1"/>
    <col min="3" max="3" width="20.875" customWidth="1"/>
    <col min="4" max="4" width="26.25" customWidth="1"/>
    <col min="5" max="5" width="4.25" customWidth="1"/>
    <col min="6" max="6" width="3.875" customWidth="1"/>
    <col min="7" max="7" width="4.625" customWidth="1"/>
    <col min="8" max="9" width="1" customWidth="1"/>
    <col min="10" max="10" width="4.375" customWidth="1"/>
    <col min="11" max="11" width="4.75" customWidth="1"/>
    <col min="12" max="12" width="4" customWidth="1"/>
    <col min="13" max="13" width="4.5" customWidth="1"/>
    <col min="14" max="14" width="6.5" customWidth="1"/>
    <col min="15" max="15" width="7" customWidth="1"/>
    <col min="16" max="17" width="1.5" customWidth="1"/>
    <col min="18" max="18" width="3.125" customWidth="1"/>
    <col min="19" max="19" width="5.875" customWidth="1"/>
    <col min="20" max="20" width="8.5" customWidth="1"/>
    <col min="21" max="21" width="23.625" customWidth="1"/>
  </cols>
  <sheetData>
    <row r="1" ht="28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18" customHeight="1" spans="1:20">
      <c r="A2" s="76" t="s">
        <v>177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>
      <c r="A3" s="11" t="s">
        <v>2</v>
      </c>
      <c r="B3" s="11" t="s">
        <v>3</v>
      </c>
      <c r="C3" s="11" t="s">
        <v>4</v>
      </c>
      <c r="D3" s="77" t="s">
        <v>5</v>
      </c>
      <c r="E3" s="11" t="s">
        <v>6</v>
      </c>
      <c r="F3" s="11" t="s">
        <v>7</v>
      </c>
      <c r="G3" s="11"/>
      <c r="H3" s="11"/>
      <c r="I3" s="11"/>
      <c r="J3" s="11"/>
      <c r="K3" s="11"/>
      <c r="L3" s="11"/>
      <c r="M3" s="11"/>
      <c r="N3" s="11" t="s">
        <v>8</v>
      </c>
      <c r="O3" s="11"/>
      <c r="P3" s="11" t="s">
        <v>9</v>
      </c>
      <c r="Q3" s="11"/>
      <c r="R3" s="11" t="s">
        <v>10</v>
      </c>
      <c r="S3" s="11"/>
      <c r="T3" s="3" t="s">
        <v>91</v>
      </c>
    </row>
    <row r="4" spans="1:20">
      <c r="A4" s="11"/>
      <c r="B4" s="11"/>
      <c r="C4" s="11"/>
      <c r="D4" s="78"/>
      <c r="E4" s="11"/>
      <c r="F4" s="11" t="s">
        <v>12</v>
      </c>
      <c r="G4" s="11"/>
      <c r="H4" s="11" t="s">
        <v>13</v>
      </c>
      <c r="I4" s="11"/>
      <c r="J4" s="11" t="s">
        <v>14</v>
      </c>
      <c r="K4" s="11"/>
      <c r="L4" s="11" t="s">
        <v>15</v>
      </c>
      <c r="M4" s="11"/>
      <c r="N4" s="11" t="s">
        <v>16</v>
      </c>
      <c r="O4" s="11" t="s">
        <v>17</v>
      </c>
      <c r="P4" s="11" t="s">
        <v>16</v>
      </c>
      <c r="Q4" s="11" t="s">
        <v>17</v>
      </c>
      <c r="R4" s="11" t="s">
        <v>18</v>
      </c>
      <c r="S4" s="11" t="s">
        <v>17</v>
      </c>
      <c r="T4" s="3"/>
    </row>
    <row r="5" ht="22" customHeight="1" spans="1:20">
      <c r="A5" s="11"/>
      <c r="B5" s="11"/>
      <c r="C5" s="11"/>
      <c r="D5" s="79"/>
      <c r="E5" s="11"/>
      <c r="F5" s="15" t="s">
        <v>19</v>
      </c>
      <c r="G5" s="15" t="s">
        <v>17</v>
      </c>
      <c r="H5" s="15" t="s">
        <v>20</v>
      </c>
      <c r="I5" s="15" t="s">
        <v>17</v>
      </c>
      <c r="J5" s="15" t="s">
        <v>19</v>
      </c>
      <c r="K5" s="15" t="s">
        <v>17</v>
      </c>
      <c r="L5" s="15" t="s">
        <v>20</v>
      </c>
      <c r="M5" s="15" t="s">
        <v>17</v>
      </c>
      <c r="N5" s="11"/>
      <c r="O5" s="11"/>
      <c r="P5" s="11"/>
      <c r="Q5" s="11"/>
      <c r="R5" s="11"/>
      <c r="S5" s="11"/>
      <c r="T5" s="3"/>
    </row>
    <row r="6" ht="29" customHeight="1" spans="1:20">
      <c r="A6" s="16">
        <v>1</v>
      </c>
      <c r="B6" s="16" t="s">
        <v>178</v>
      </c>
      <c r="C6" s="80" t="s">
        <v>179</v>
      </c>
      <c r="D6" s="81" t="s">
        <v>62</v>
      </c>
      <c r="E6" s="16" t="s">
        <v>24</v>
      </c>
      <c r="F6" s="82">
        <v>8</v>
      </c>
      <c r="G6" s="16">
        <v>1600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">
        <f t="shared" ref="T6:T49" si="0">G6+I6+K6+M6+O6+Q6+S6</f>
        <v>1600</v>
      </c>
    </row>
    <row r="7" ht="29" customHeight="1" spans="1:20">
      <c r="A7" s="16">
        <v>2</v>
      </c>
      <c r="B7" s="16" t="s">
        <v>180</v>
      </c>
      <c r="C7" s="80" t="s">
        <v>181</v>
      </c>
      <c r="D7" s="81" t="s">
        <v>71</v>
      </c>
      <c r="E7" s="16" t="s">
        <v>24</v>
      </c>
      <c r="F7" s="82">
        <v>6</v>
      </c>
      <c r="G7" s="83">
        <v>1200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">
        <f t="shared" si="0"/>
        <v>1200</v>
      </c>
    </row>
    <row r="8" ht="29" customHeight="1" spans="1:20">
      <c r="A8" s="16">
        <v>3</v>
      </c>
      <c r="B8" s="16" t="s">
        <v>182</v>
      </c>
      <c r="C8" s="84" t="s">
        <v>183</v>
      </c>
      <c r="D8" s="85" t="s">
        <v>46</v>
      </c>
      <c r="E8" s="16" t="s">
        <v>74</v>
      </c>
      <c r="F8" s="82"/>
      <c r="G8" s="83"/>
      <c r="H8" s="16"/>
      <c r="I8" s="16"/>
      <c r="J8" s="16"/>
      <c r="K8" s="16"/>
      <c r="L8" s="16"/>
      <c r="M8" s="16"/>
      <c r="N8" s="16">
        <v>124.64</v>
      </c>
      <c r="O8" s="16">
        <v>24928</v>
      </c>
      <c r="P8" s="16"/>
      <c r="Q8" s="16"/>
      <c r="R8" s="16"/>
      <c r="S8" s="16"/>
      <c r="T8" s="6">
        <f t="shared" si="0"/>
        <v>24928</v>
      </c>
    </row>
    <row r="9" ht="29" customHeight="1" spans="1:20">
      <c r="A9" s="16">
        <v>4</v>
      </c>
      <c r="B9" s="16" t="s">
        <v>184</v>
      </c>
      <c r="C9" s="69" t="s">
        <v>185</v>
      </c>
      <c r="D9" s="85" t="s">
        <v>46</v>
      </c>
      <c r="E9" s="16" t="s">
        <v>36</v>
      </c>
      <c r="F9" s="82">
        <v>30</v>
      </c>
      <c r="G9" s="83">
        <v>6000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>
        <f t="shared" si="0"/>
        <v>6000</v>
      </c>
    </row>
    <row r="10" ht="29" customHeight="1" spans="1:20">
      <c r="A10" s="16">
        <v>5</v>
      </c>
      <c r="B10" s="11" t="s">
        <v>186</v>
      </c>
      <c r="C10" s="80" t="s">
        <v>187</v>
      </c>
      <c r="D10" s="85" t="s">
        <v>62</v>
      </c>
      <c r="E10" s="11" t="s">
        <v>49</v>
      </c>
      <c r="F10" s="82"/>
      <c r="G10" s="83"/>
      <c r="H10" s="16"/>
      <c r="I10" s="16"/>
      <c r="J10" s="16">
        <v>4</v>
      </c>
      <c r="K10" s="16">
        <v>3200</v>
      </c>
      <c r="L10" s="16"/>
      <c r="M10" s="16"/>
      <c r="N10" s="16"/>
      <c r="O10" s="16"/>
      <c r="P10" s="16"/>
      <c r="Q10" s="16"/>
      <c r="R10" s="16"/>
      <c r="S10" s="16"/>
      <c r="T10" s="6">
        <f t="shared" si="0"/>
        <v>3200</v>
      </c>
    </row>
    <row r="11" ht="29" customHeight="1" spans="1:20">
      <c r="A11" s="16">
        <v>6</v>
      </c>
      <c r="B11" s="82" t="s">
        <v>188</v>
      </c>
      <c r="C11" s="80" t="s">
        <v>189</v>
      </c>
      <c r="D11" s="85" t="s">
        <v>111</v>
      </c>
      <c r="E11" s="11" t="s">
        <v>24</v>
      </c>
      <c r="F11" s="86"/>
      <c r="G11" s="87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5</v>
      </c>
      <c r="S11" s="16">
        <v>1500</v>
      </c>
      <c r="T11" s="6">
        <f t="shared" si="0"/>
        <v>1500</v>
      </c>
    </row>
    <row r="12" ht="29" customHeight="1" spans="1:20">
      <c r="A12" s="16">
        <v>7</v>
      </c>
      <c r="B12" s="82" t="s">
        <v>190</v>
      </c>
      <c r="C12" s="80" t="s">
        <v>191</v>
      </c>
      <c r="D12" s="85" t="s">
        <v>71</v>
      </c>
      <c r="E12" s="11" t="s">
        <v>49</v>
      </c>
      <c r="F12" s="86"/>
      <c r="G12" s="8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10</v>
      </c>
      <c r="S12" s="16">
        <v>3000</v>
      </c>
      <c r="T12" s="6">
        <f t="shared" si="0"/>
        <v>3000</v>
      </c>
    </row>
    <row r="13" ht="29" customHeight="1" spans="1:20">
      <c r="A13" s="16">
        <v>8</v>
      </c>
      <c r="B13" s="82" t="s">
        <v>192</v>
      </c>
      <c r="C13" s="44" t="s">
        <v>193</v>
      </c>
      <c r="D13" s="85" t="s">
        <v>46</v>
      </c>
      <c r="E13" s="11" t="s">
        <v>43</v>
      </c>
      <c r="F13" s="86"/>
      <c r="G13" s="8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5</v>
      </c>
      <c r="S13" s="16">
        <v>1500</v>
      </c>
      <c r="T13" s="6">
        <f t="shared" si="0"/>
        <v>1500</v>
      </c>
    </row>
    <row r="14" ht="29" customHeight="1" spans="1:20">
      <c r="A14" s="16">
        <v>9</v>
      </c>
      <c r="B14" s="82" t="s">
        <v>194</v>
      </c>
      <c r="C14" s="69" t="s">
        <v>195</v>
      </c>
      <c r="D14" s="85" t="s">
        <v>71</v>
      </c>
      <c r="E14" s="11" t="s">
        <v>36</v>
      </c>
      <c r="F14" s="86"/>
      <c r="G14" s="8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v>10</v>
      </c>
      <c r="S14" s="16">
        <v>3000</v>
      </c>
      <c r="T14" s="6">
        <f t="shared" si="0"/>
        <v>3000</v>
      </c>
    </row>
    <row r="15" ht="29" customHeight="1" spans="1:20">
      <c r="A15" s="16">
        <v>10</v>
      </c>
      <c r="B15" s="82" t="s">
        <v>196</v>
      </c>
      <c r="C15" s="69" t="s">
        <v>197</v>
      </c>
      <c r="D15" s="85" t="s">
        <v>71</v>
      </c>
      <c r="E15" s="11" t="s">
        <v>36</v>
      </c>
      <c r="F15" s="86"/>
      <c r="G15" s="8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v>5</v>
      </c>
      <c r="S15" s="16">
        <v>1500</v>
      </c>
      <c r="T15" s="6">
        <f t="shared" si="0"/>
        <v>1500</v>
      </c>
    </row>
    <row r="16" ht="29" customHeight="1" spans="1:20">
      <c r="A16" s="16">
        <v>11</v>
      </c>
      <c r="B16" s="16" t="s">
        <v>198</v>
      </c>
      <c r="C16" s="80" t="s">
        <v>199</v>
      </c>
      <c r="D16" s="85" t="s">
        <v>30</v>
      </c>
      <c r="E16" s="11" t="s">
        <v>36</v>
      </c>
      <c r="F16" s="82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7</v>
      </c>
      <c r="S16" s="16">
        <v>2100</v>
      </c>
      <c r="T16" s="6">
        <f t="shared" si="0"/>
        <v>2100</v>
      </c>
    </row>
    <row r="17" ht="29" customHeight="1" spans="1:20">
      <c r="A17" s="25"/>
      <c r="B17" s="16" t="s">
        <v>87</v>
      </c>
      <c r="C17" s="16"/>
      <c r="D17" s="16"/>
      <c r="E17" s="16"/>
      <c r="F17" s="88">
        <f>SUM(F6:F16)</f>
        <v>44</v>
      </c>
      <c r="G17" s="16">
        <f>F17*200</f>
        <v>8800</v>
      </c>
      <c r="H17" s="16"/>
      <c r="I17" s="16"/>
      <c r="J17" s="16">
        <v>4</v>
      </c>
      <c r="K17" s="16">
        <v>3200</v>
      </c>
      <c r="L17" s="16">
        <f>SUM(L6:L16)</f>
        <v>0</v>
      </c>
      <c r="M17" s="16">
        <f>SUM(M6:M16)</f>
        <v>0</v>
      </c>
      <c r="N17" s="16">
        <v>124.64</v>
      </c>
      <c r="O17" s="16">
        <v>24928</v>
      </c>
      <c r="P17" s="25"/>
      <c r="Q17" s="25"/>
      <c r="R17" s="16">
        <f>SUM(R6:R16)</f>
        <v>42</v>
      </c>
      <c r="S17" s="16">
        <f>SUM(S6:S16)</f>
        <v>12600</v>
      </c>
      <c r="T17" s="6">
        <f t="shared" si="0"/>
        <v>49528</v>
      </c>
    </row>
    <row r="24" spans="14:14">
      <c r="N24" t="s">
        <v>200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904166666666667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opLeftCell="A16" workbookViewId="0">
      <selection activeCell="U6" sqref="U6:U30"/>
    </sheetView>
  </sheetViews>
  <sheetFormatPr defaultColWidth="9" defaultRowHeight="13.5"/>
  <cols>
    <col min="1" max="1" width="4.25" customWidth="1"/>
    <col min="2" max="2" width="7.5" customWidth="1"/>
    <col min="3" max="3" width="20.375" customWidth="1"/>
    <col min="4" max="4" width="25.75" customWidth="1"/>
    <col min="5" max="5" width="5.625" customWidth="1"/>
    <col min="6" max="6" width="4.875" customWidth="1"/>
    <col min="7" max="7" width="6.125" customWidth="1"/>
    <col min="8" max="17" width="3" customWidth="1"/>
    <col min="18" max="18" width="3.875" customWidth="1"/>
    <col min="19" max="19" width="6.875" customWidth="1"/>
    <col min="20" max="20" width="12" customWidth="1"/>
    <col min="21" max="21" width="25.375" customWidth="1"/>
  </cols>
  <sheetData>
    <row r="1" ht="22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18" customHeight="1" spans="1:20">
      <c r="A2" s="10" t="s">
        <v>201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7" customHeight="1" spans="1:20">
      <c r="A3" s="3" t="s">
        <v>2</v>
      </c>
      <c r="B3" s="3" t="s">
        <v>3</v>
      </c>
      <c r="C3" s="3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91</v>
      </c>
    </row>
    <row r="4" ht="21" customHeight="1" spans="1:20">
      <c r="A4" s="3"/>
      <c r="B4" s="3"/>
      <c r="C4" s="3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15</v>
      </c>
      <c r="M4" s="3"/>
      <c r="N4" s="3" t="s">
        <v>16</v>
      </c>
      <c r="O4" s="3" t="s">
        <v>17</v>
      </c>
      <c r="P4" s="3" t="s">
        <v>16</v>
      </c>
      <c r="Q4" s="3" t="s">
        <v>17</v>
      </c>
      <c r="R4" s="3" t="s">
        <v>18</v>
      </c>
      <c r="S4" s="3" t="s">
        <v>17</v>
      </c>
      <c r="T4" s="3"/>
    </row>
    <row r="5" ht="29" customHeight="1" spans="1:20">
      <c r="A5" s="3"/>
      <c r="B5" s="3"/>
      <c r="C5" s="3"/>
      <c r="D5" s="14"/>
      <c r="E5" s="3"/>
      <c r="F5" s="4" t="s">
        <v>19</v>
      </c>
      <c r="G5" s="4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4" t="s">
        <v>20</v>
      </c>
      <c r="M5" s="4" t="s">
        <v>17</v>
      </c>
      <c r="N5" s="3"/>
      <c r="O5" s="3"/>
      <c r="P5" s="3"/>
      <c r="Q5" s="3"/>
      <c r="R5" s="3"/>
      <c r="S5" s="3"/>
      <c r="T5" s="3"/>
    </row>
    <row r="6" ht="29" customHeight="1" spans="1:20">
      <c r="A6" s="44">
        <v>1</v>
      </c>
      <c r="B6" s="69" t="s">
        <v>202</v>
      </c>
      <c r="C6" s="47" t="s">
        <v>203</v>
      </c>
      <c r="D6" s="44" t="s">
        <v>46</v>
      </c>
      <c r="E6" s="44" t="s">
        <v>74</v>
      </c>
      <c r="F6" s="44">
        <v>2</v>
      </c>
      <c r="G6" s="6">
        <v>400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73">
        <v>30</v>
      </c>
      <c r="S6" s="6">
        <v>9000</v>
      </c>
      <c r="T6" s="6">
        <f t="shared" ref="T6:T37" si="0">G6+I6+K6+M6+O6+Q6+S6</f>
        <v>9400</v>
      </c>
    </row>
    <row r="7" ht="29" customHeight="1" spans="1:20">
      <c r="A7" s="44">
        <v>2</v>
      </c>
      <c r="B7" s="69" t="s">
        <v>204</v>
      </c>
      <c r="C7" s="47" t="s">
        <v>205</v>
      </c>
      <c r="D7" s="44" t="s">
        <v>33</v>
      </c>
      <c r="E7" s="44" t="s">
        <v>74</v>
      </c>
      <c r="F7" s="44">
        <v>2</v>
      </c>
      <c r="G7" s="6">
        <v>400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73"/>
      <c r="S7" s="6"/>
      <c r="T7" s="6">
        <f t="shared" si="0"/>
        <v>400</v>
      </c>
    </row>
    <row r="8" ht="29" customHeight="1" spans="1:20">
      <c r="A8" s="6">
        <v>3</v>
      </c>
      <c r="B8" s="69" t="s">
        <v>206</v>
      </c>
      <c r="C8" s="47" t="s">
        <v>207</v>
      </c>
      <c r="D8" s="44" t="s">
        <v>39</v>
      </c>
      <c r="E8" s="44" t="s">
        <v>49</v>
      </c>
      <c r="F8" s="44">
        <v>2</v>
      </c>
      <c r="G8" s="6">
        <v>400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6"/>
      <c r="S8" s="6"/>
      <c r="T8" s="6">
        <f t="shared" si="0"/>
        <v>400</v>
      </c>
    </row>
    <row r="9" ht="29" customHeight="1" spans="1:20">
      <c r="A9" s="44">
        <v>4</v>
      </c>
      <c r="B9" s="69" t="s">
        <v>208</v>
      </c>
      <c r="C9" s="47" t="s">
        <v>209</v>
      </c>
      <c r="D9" s="44" t="s">
        <v>30</v>
      </c>
      <c r="E9" s="44" t="s">
        <v>49</v>
      </c>
      <c r="F9" s="44">
        <v>2</v>
      </c>
      <c r="G9" s="6">
        <v>400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6"/>
      <c r="S9" s="6"/>
      <c r="T9" s="6">
        <f t="shared" si="0"/>
        <v>400</v>
      </c>
    </row>
    <row r="10" ht="29" customHeight="1" spans="1:20">
      <c r="A10" s="44">
        <v>5</v>
      </c>
      <c r="B10" s="69" t="s">
        <v>210</v>
      </c>
      <c r="C10" s="47" t="s">
        <v>211</v>
      </c>
      <c r="D10" s="44" t="s">
        <v>52</v>
      </c>
      <c r="E10" s="44" t="s">
        <v>49</v>
      </c>
      <c r="F10" s="44">
        <v>2</v>
      </c>
      <c r="G10" s="6">
        <v>400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6"/>
      <c r="S10" s="6"/>
      <c r="T10" s="6">
        <f t="shared" si="0"/>
        <v>400</v>
      </c>
    </row>
    <row r="11" ht="29" customHeight="1" spans="1:20">
      <c r="A11" s="6">
        <v>6</v>
      </c>
      <c r="B11" s="69" t="s">
        <v>212</v>
      </c>
      <c r="C11" s="47" t="s">
        <v>213</v>
      </c>
      <c r="D11" s="44" t="s">
        <v>23</v>
      </c>
      <c r="E11" s="44" t="s">
        <v>49</v>
      </c>
      <c r="F11" s="44">
        <v>3</v>
      </c>
      <c r="G11" s="6">
        <v>600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6"/>
      <c r="S11" s="6"/>
      <c r="T11" s="6">
        <f t="shared" si="0"/>
        <v>600</v>
      </c>
    </row>
    <row r="12" ht="29" customHeight="1" spans="1:20">
      <c r="A12" s="44">
        <v>7</v>
      </c>
      <c r="B12" s="70" t="s">
        <v>214</v>
      </c>
      <c r="C12" s="47" t="s">
        <v>215</v>
      </c>
      <c r="D12" s="71" t="s">
        <v>23</v>
      </c>
      <c r="E12" s="44" t="s">
        <v>49</v>
      </c>
      <c r="F12" s="44">
        <v>2</v>
      </c>
      <c r="G12" s="6">
        <v>400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6"/>
      <c r="S12" s="6"/>
      <c r="T12" s="6">
        <f t="shared" si="0"/>
        <v>400</v>
      </c>
    </row>
    <row r="13" ht="29" customHeight="1" spans="1:20">
      <c r="A13" s="44">
        <v>8</v>
      </c>
      <c r="B13" s="70" t="s">
        <v>216</v>
      </c>
      <c r="C13" s="47" t="s">
        <v>217</v>
      </c>
      <c r="D13" s="71" t="s">
        <v>23</v>
      </c>
      <c r="E13" s="72" t="s">
        <v>36</v>
      </c>
      <c r="F13" s="44">
        <v>2</v>
      </c>
      <c r="G13" s="6">
        <v>400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3">
        <v>6</v>
      </c>
      <c r="S13" s="6">
        <v>1800</v>
      </c>
      <c r="T13" s="6">
        <f t="shared" si="0"/>
        <v>2200</v>
      </c>
    </row>
    <row r="14" ht="29" customHeight="1" spans="1:20">
      <c r="A14" s="6">
        <v>9</v>
      </c>
      <c r="B14" s="70" t="s">
        <v>218</v>
      </c>
      <c r="C14" s="47" t="s">
        <v>219</v>
      </c>
      <c r="D14" s="71" t="s">
        <v>52</v>
      </c>
      <c r="E14" s="72" t="s">
        <v>36</v>
      </c>
      <c r="F14" s="44">
        <v>2</v>
      </c>
      <c r="G14" s="6">
        <v>400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6"/>
      <c r="S14" s="6"/>
      <c r="T14" s="6">
        <f t="shared" si="0"/>
        <v>400</v>
      </c>
    </row>
    <row r="15" ht="29" customHeight="1" spans="1:20">
      <c r="A15" s="44">
        <v>10</v>
      </c>
      <c r="B15" s="70" t="s">
        <v>220</v>
      </c>
      <c r="C15" s="47" t="s">
        <v>221</v>
      </c>
      <c r="D15" s="71" t="s">
        <v>71</v>
      </c>
      <c r="E15" s="72" t="s">
        <v>36</v>
      </c>
      <c r="F15" s="44">
        <v>3</v>
      </c>
      <c r="G15" s="6">
        <v>600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6"/>
      <c r="S15" s="6"/>
      <c r="T15" s="6">
        <f t="shared" si="0"/>
        <v>600</v>
      </c>
    </row>
    <row r="16" ht="29" customHeight="1" spans="1:20">
      <c r="A16" s="44">
        <v>11</v>
      </c>
      <c r="B16" s="70" t="s">
        <v>222</v>
      </c>
      <c r="C16" s="47" t="s">
        <v>223</v>
      </c>
      <c r="D16" s="71" t="s">
        <v>33</v>
      </c>
      <c r="E16" s="72" t="s">
        <v>36</v>
      </c>
      <c r="F16" s="73">
        <v>5</v>
      </c>
      <c r="G16" s="6">
        <v>1000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73">
        <v>30</v>
      </c>
      <c r="S16" s="6">
        <v>9000</v>
      </c>
      <c r="T16" s="6">
        <f t="shared" si="0"/>
        <v>10000</v>
      </c>
    </row>
    <row r="17" ht="29" customHeight="1" spans="1:20">
      <c r="A17" s="6">
        <v>12</v>
      </c>
      <c r="B17" s="70" t="s">
        <v>224</v>
      </c>
      <c r="C17" s="47" t="s">
        <v>225</v>
      </c>
      <c r="D17" s="44" t="s">
        <v>42</v>
      </c>
      <c r="E17" s="72" t="s">
        <v>36</v>
      </c>
      <c r="F17" s="44">
        <v>2</v>
      </c>
      <c r="G17" s="6">
        <v>400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6"/>
      <c r="S17" s="6"/>
      <c r="T17" s="6">
        <f t="shared" si="0"/>
        <v>400</v>
      </c>
    </row>
    <row r="18" ht="29" customHeight="1" spans="1:20">
      <c r="A18" s="44">
        <v>13</v>
      </c>
      <c r="B18" s="70" t="s">
        <v>226</v>
      </c>
      <c r="C18" s="47" t="s">
        <v>227</v>
      </c>
      <c r="D18" s="44" t="s">
        <v>33</v>
      </c>
      <c r="E18" s="72" t="s">
        <v>36</v>
      </c>
      <c r="F18" s="44">
        <v>2</v>
      </c>
      <c r="G18" s="6">
        <v>400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6"/>
      <c r="S18" s="6"/>
      <c r="T18" s="6">
        <f t="shared" si="0"/>
        <v>400</v>
      </c>
    </row>
    <row r="19" ht="29" customHeight="1" spans="1:20">
      <c r="A19" s="44">
        <v>14</v>
      </c>
      <c r="B19" s="70" t="s">
        <v>228</v>
      </c>
      <c r="C19" s="47" t="s">
        <v>229</v>
      </c>
      <c r="D19" s="44" t="s">
        <v>62</v>
      </c>
      <c r="E19" s="72" t="s">
        <v>36</v>
      </c>
      <c r="F19" s="73">
        <v>1</v>
      </c>
      <c r="G19" s="6">
        <v>200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6"/>
      <c r="S19" s="6"/>
      <c r="T19" s="6">
        <f t="shared" si="0"/>
        <v>200</v>
      </c>
    </row>
    <row r="20" ht="29" customHeight="1" spans="1:20">
      <c r="A20" s="6">
        <v>15</v>
      </c>
      <c r="B20" s="70" t="s">
        <v>230</v>
      </c>
      <c r="C20" s="47" t="s">
        <v>231</v>
      </c>
      <c r="D20" s="71" t="s">
        <v>23</v>
      </c>
      <c r="E20" s="72" t="s">
        <v>43</v>
      </c>
      <c r="F20" s="44">
        <v>2</v>
      </c>
      <c r="G20" s="6">
        <v>400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6"/>
      <c r="S20" s="6"/>
      <c r="T20" s="6">
        <f t="shared" si="0"/>
        <v>400</v>
      </c>
    </row>
    <row r="21" ht="29" customHeight="1" spans="1:20">
      <c r="A21" s="44">
        <v>16</v>
      </c>
      <c r="B21" s="70" t="s">
        <v>232</v>
      </c>
      <c r="C21" s="47" t="s">
        <v>233</v>
      </c>
      <c r="D21" s="71" t="s">
        <v>23</v>
      </c>
      <c r="E21" s="72" t="s">
        <v>43</v>
      </c>
      <c r="F21" s="44">
        <v>3</v>
      </c>
      <c r="G21" s="6">
        <v>600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6">
        <v>7</v>
      </c>
      <c r="S21" s="6">
        <v>2100</v>
      </c>
      <c r="T21" s="6">
        <f t="shared" si="0"/>
        <v>2700</v>
      </c>
    </row>
    <row r="22" ht="29" customHeight="1" spans="1:20">
      <c r="A22" s="44">
        <v>17</v>
      </c>
      <c r="B22" s="70" t="s">
        <v>234</v>
      </c>
      <c r="C22" s="47" t="s">
        <v>235</v>
      </c>
      <c r="D22" s="71" t="s">
        <v>42</v>
      </c>
      <c r="E22" s="72" t="s">
        <v>43</v>
      </c>
      <c r="F22" s="73">
        <v>8</v>
      </c>
      <c r="G22" s="6">
        <v>1600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6">
        <v>5</v>
      </c>
      <c r="S22" s="6">
        <v>1500</v>
      </c>
      <c r="T22" s="6">
        <f t="shared" si="0"/>
        <v>3100</v>
      </c>
    </row>
    <row r="23" ht="29" customHeight="1" spans="1:20">
      <c r="A23" s="6">
        <v>18</v>
      </c>
      <c r="B23" s="70" t="s">
        <v>236</v>
      </c>
      <c r="C23" s="47" t="s">
        <v>237</v>
      </c>
      <c r="D23" s="71" t="s">
        <v>238</v>
      </c>
      <c r="E23" s="72" t="s">
        <v>43</v>
      </c>
      <c r="F23" s="44">
        <v>3</v>
      </c>
      <c r="G23" s="6">
        <v>600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6">
        <v>6</v>
      </c>
      <c r="S23" s="6">
        <v>1800</v>
      </c>
      <c r="T23" s="6">
        <f t="shared" si="0"/>
        <v>2400</v>
      </c>
    </row>
    <row r="24" ht="29" customHeight="1" spans="1:20">
      <c r="A24" s="44">
        <v>19</v>
      </c>
      <c r="B24" s="70" t="s">
        <v>239</v>
      </c>
      <c r="C24" s="47" t="s">
        <v>240</v>
      </c>
      <c r="D24" s="71" t="s">
        <v>71</v>
      </c>
      <c r="E24" s="72" t="s">
        <v>43</v>
      </c>
      <c r="F24" s="44">
        <v>2</v>
      </c>
      <c r="G24" s="6">
        <v>400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6"/>
      <c r="S24" s="6"/>
      <c r="T24" s="6">
        <f t="shared" si="0"/>
        <v>400</v>
      </c>
    </row>
    <row r="25" ht="29" customHeight="1" spans="1:20">
      <c r="A25" s="44">
        <v>20</v>
      </c>
      <c r="B25" s="70" t="s">
        <v>241</v>
      </c>
      <c r="C25" s="47" t="s">
        <v>242</v>
      </c>
      <c r="D25" s="71" t="s">
        <v>23</v>
      </c>
      <c r="E25" s="72" t="s">
        <v>43</v>
      </c>
      <c r="F25" s="44">
        <v>2</v>
      </c>
      <c r="G25" s="6">
        <v>400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6"/>
      <c r="S25" s="6"/>
      <c r="T25" s="6">
        <f t="shared" si="0"/>
        <v>400</v>
      </c>
    </row>
    <row r="26" ht="29" customHeight="1" spans="1:20">
      <c r="A26" s="6">
        <v>21</v>
      </c>
      <c r="B26" s="70" t="s">
        <v>243</v>
      </c>
      <c r="C26" s="47" t="s">
        <v>244</v>
      </c>
      <c r="D26" s="71" t="s">
        <v>46</v>
      </c>
      <c r="E26" s="72" t="s">
        <v>43</v>
      </c>
      <c r="F26" s="44">
        <v>2</v>
      </c>
      <c r="G26" s="6">
        <v>400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6"/>
      <c r="S26" s="6"/>
      <c r="T26" s="6">
        <f t="shared" si="0"/>
        <v>400</v>
      </c>
    </row>
    <row r="27" ht="29" customHeight="1" spans="1:20">
      <c r="A27" s="44">
        <v>22</v>
      </c>
      <c r="B27" s="70" t="s">
        <v>245</v>
      </c>
      <c r="C27" s="47" t="s">
        <v>246</v>
      </c>
      <c r="D27" s="71" t="s">
        <v>23</v>
      </c>
      <c r="E27" s="72" t="s">
        <v>24</v>
      </c>
      <c r="F27" s="44">
        <v>3</v>
      </c>
      <c r="G27" s="6">
        <v>600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6"/>
      <c r="S27" s="6"/>
      <c r="T27" s="6">
        <f t="shared" si="0"/>
        <v>600</v>
      </c>
    </row>
    <row r="28" ht="29" customHeight="1" spans="1:20">
      <c r="A28" s="44">
        <v>23</v>
      </c>
      <c r="B28" s="70" t="s">
        <v>247</v>
      </c>
      <c r="C28" s="47" t="s">
        <v>248</v>
      </c>
      <c r="D28" s="71" t="s">
        <v>46</v>
      </c>
      <c r="E28" s="72" t="s">
        <v>24</v>
      </c>
      <c r="F28" s="44">
        <v>2</v>
      </c>
      <c r="G28" s="6">
        <v>400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6"/>
      <c r="S28" s="6"/>
      <c r="T28" s="6">
        <f t="shared" si="0"/>
        <v>400</v>
      </c>
    </row>
    <row r="29" ht="29" customHeight="1" spans="1:20">
      <c r="A29" s="6">
        <v>24</v>
      </c>
      <c r="B29" s="70" t="s">
        <v>249</v>
      </c>
      <c r="C29" s="47" t="s">
        <v>250</v>
      </c>
      <c r="D29" s="71" t="s">
        <v>33</v>
      </c>
      <c r="E29" s="72" t="s">
        <v>24</v>
      </c>
      <c r="F29" s="44">
        <v>3</v>
      </c>
      <c r="G29" s="6">
        <v>600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6"/>
      <c r="S29" s="6"/>
      <c r="T29" s="6">
        <f t="shared" si="0"/>
        <v>600</v>
      </c>
    </row>
    <row r="30" ht="29" customHeight="1" spans="1:20">
      <c r="A30" s="6">
        <v>25</v>
      </c>
      <c r="B30" s="44" t="s">
        <v>251</v>
      </c>
      <c r="C30" s="47" t="s">
        <v>252</v>
      </c>
      <c r="D30" s="44" t="s">
        <v>46</v>
      </c>
      <c r="E30" s="44" t="s">
        <v>43</v>
      </c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6">
        <v>5</v>
      </c>
      <c r="S30" s="6">
        <v>1500</v>
      </c>
      <c r="T30" s="6">
        <f t="shared" si="0"/>
        <v>1500</v>
      </c>
    </row>
    <row r="31" ht="29" customHeight="1" spans="1:20">
      <c r="A31" s="5"/>
      <c r="B31" s="6" t="s">
        <v>87</v>
      </c>
      <c r="C31" s="6"/>
      <c r="D31" s="6"/>
      <c r="E31" s="74"/>
      <c r="F31" s="26">
        <f>SUM(F6:F30)</f>
        <v>62</v>
      </c>
      <c r="G31" s="6">
        <f>F31*200</f>
        <v>12400</v>
      </c>
      <c r="H31" s="6"/>
      <c r="I31" s="6"/>
      <c r="J31" s="6"/>
      <c r="K31" s="6"/>
      <c r="L31" s="6"/>
      <c r="M31" s="6"/>
      <c r="N31" s="6"/>
      <c r="O31" s="5"/>
      <c r="P31" s="5"/>
      <c r="Q31" s="6"/>
      <c r="R31" s="6">
        <f>SUM(R6:R30)</f>
        <v>89</v>
      </c>
      <c r="S31" s="6">
        <f>SUM(S6:S30)</f>
        <v>26700</v>
      </c>
      <c r="T31" s="6">
        <f t="shared" si="0"/>
        <v>39100</v>
      </c>
    </row>
    <row r="32" spans="17:20">
      <c r="Q32" s="75"/>
      <c r="R32" s="75"/>
      <c r="S32" s="75"/>
      <c r="T32" s="75"/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4" workbookViewId="0">
      <selection activeCell="U14" sqref="U14"/>
    </sheetView>
  </sheetViews>
  <sheetFormatPr defaultColWidth="9" defaultRowHeight="13.5"/>
  <cols>
    <col min="1" max="1" width="3.875" customWidth="1"/>
    <col min="2" max="2" width="7.75" customWidth="1"/>
    <col min="3" max="3" width="26.5" customWidth="1"/>
    <col min="4" max="4" width="34.625" customWidth="1"/>
    <col min="5" max="5" width="4.625" customWidth="1"/>
    <col min="6" max="6" width="4.875" customWidth="1"/>
    <col min="7" max="7" width="5.375" customWidth="1"/>
    <col min="8" max="17" width="3.125" customWidth="1"/>
    <col min="18" max="18" width="7.75" customWidth="1"/>
    <col min="19" max="19" width="24.75" customWidth="1"/>
  </cols>
  <sheetData>
    <row r="1" ht="28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24" customFormat="1" ht="18.75" spans="1:18">
      <c r="A2" s="10" t="s">
        <v>253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32" customHeight="1" spans="1:18">
      <c r="A3" s="3" t="s">
        <v>2</v>
      </c>
      <c r="B3" s="3" t="s">
        <v>3</v>
      </c>
      <c r="C3" s="3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  <c r="M3" s="3"/>
      <c r="N3" s="3" t="s">
        <v>8</v>
      </c>
      <c r="O3" s="3"/>
      <c r="P3" s="3" t="s">
        <v>10</v>
      </c>
      <c r="Q3" s="3"/>
      <c r="R3" s="3" t="s">
        <v>91</v>
      </c>
    </row>
    <row r="4" ht="14.25" spans="1:18">
      <c r="A4" s="3"/>
      <c r="B4" s="3"/>
      <c r="C4" s="3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15</v>
      </c>
      <c r="M4" s="3"/>
      <c r="N4" s="3" t="s">
        <v>16</v>
      </c>
      <c r="O4" s="3" t="s">
        <v>17</v>
      </c>
      <c r="P4" s="3" t="s">
        <v>18</v>
      </c>
      <c r="Q4" s="3" t="s">
        <v>17</v>
      </c>
      <c r="R4" s="3"/>
    </row>
    <row r="5" ht="28.5" spans="1:18">
      <c r="A5" s="3"/>
      <c r="B5" s="3"/>
      <c r="C5" s="3"/>
      <c r="D5" s="14"/>
      <c r="E5" s="3"/>
      <c r="F5" s="4" t="s">
        <v>19</v>
      </c>
      <c r="G5" s="3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4" t="s">
        <v>20</v>
      </c>
      <c r="M5" s="4" t="s">
        <v>17</v>
      </c>
      <c r="N5" s="3"/>
      <c r="O5" s="3"/>
      <c r="P5" s="3"/>
      <c r="Q5" s="3"/>
      <c r="R5" s="3"/>
    </row>
    <row r="6" ht="18" customHeight="1" spans="1:18">
      <c r="A6" s="6">
        <v>1</v>
      </c>
      <c r="B6" s="59" t="s">
        <v>254</v>
      </c>
      <c r="C6" s="44" t="s">
        <v>255</v>
      </c>
      <c r="D6" s="39" t="s">
        <v>256</v>
      </c>
      <c r="E6" s="33" t="s">
        <v>43</v>
      </c>
      <c r="F6" s="33">
        <v>3</v>
      </c>
      <c r="G6" s="54">
        <v>600</v>
      </c>
      <c r="H6" s="59"/>
      <c r="I6" s="16"/>
      <c r="J6" s="16"/>
      <c r="K6" s="16"/>
      <c r="L6" s="16"/>
      <c r="M6" s="16"/>
      <c r="N6" s="16"/>
      <c r="O6" s="16"/>
      <c r="P6" s="16"/>
      <c r="Q6" s="16"/>
      <c r="R6" s="54">
        <v>600</v>
      </c>
    </row>
    <row r="7" ht="18" customHeight="1" spans="1:18">
      <c r="A7" s="6">
        <v>2</v>
      </c>
      <c r="B7" s="38" t="s">
        <v>257</v>
      </c>
      <c r="C7" s="44" t="s">
        <v>258</v>
      </c>
      <c r="D7" s="41" t="s">
        <v>30</v>
      </c>
      <c r="E7" s="60" t="s">
        <v>74</v>
      </c>
      <c r="F7" s="35">
        <v>2</v>
      </c>
      <c r="G7" s="32">
        <v>400</v>
      </c>
      <c r="H7" s="38"/>
      <c r="I7" s="16"/>
      <c r="J7" s="16"/>
      <c r="K7" s="16"/>
      <c r="L7" s="16"/>
      <c r="M7" s="16"/>
      <c r="N7" s="16"/>
      <c r="O7" s="16"/>
      <c r="P7" s="16"/>
      <c r="Q7" s="16"/>
      <c r="R7" s="32">
        <v>400</v>
      </c>
    </row>
    <row r="8" ht="18" customHeight="1" spans="1:18">
      <c r="A8" s="6">
        <v>3</v>
      </c>
      <c r="B8" s="38" t="s">
        <v>259</v>
      </c>
      <c r="C8" s="44" t="s">
        <v>260</v>
      </c>
      <c r="D8" s="43" t="s">
        <v>39</v>
      </c>
      <c r="E8" s="60" t="s">
        <v>74</v>
      </c>
      <c r="F8" s="35">
        <v>2</v>
      </c>
      <c r="G8" s="32">
        <v>400</v>
      </c>
      <c r="H8" s="38"/>
      <c r="I8" s="16"/>
      <c r="J8" s="16"/>
      <c r="K8" s="16"/>
      <c r="L8" s="16"/>
      <c r="M8" s="16"/>
      <c r="N8" s="16"/>
      <c r="O8" s="16"/>
      <c r="P8" s="16"/>
      <c r="Q8" s="16"/>
      <c r="R8" s="32">
        <v>400</v>
      </c>
    </row>
    <row r="9" ht="18" customHeight="1" spans="1:18">
      <c r="A9" s="6">
        <v>4</v>
      </c>
      <c r="B9" s="38" t="s">
        <v>261</v>
      </c>
      <c r="C9" s="44" t="s">
        <v>262</v>
      </c>
      <c r="D9" s="39" t="s">
        <v>263</v>
      </c>
      <c r="E9" s="60" t="s">
        <v>49</v>
      </c>
      <c r="F9" s="35">
        <v>2</v>
      </c>
      <c r="G9" s="32">
        <v>400</v>
      </c>
      <c r="H9" s="38"/>
      <c r="I9" s="16"/>
      <c r="J9" s="16"/>
      <c r="K9" s="16"/>
      <c r="L9" s="16"/>
      <c r="M9" s="16"/>
      <c r="N9" s="16"/>
      <c r="O9" s="16"/>
      <c r="P9" s="16"/>
      <c r="Q9" s="16"/>
      <c r="R9" s="32">
        <v>400</v>
      </c>
    </row>
    <row r="10" ht="18" customHeight="1" spans="1:18">
      <c r="A10" s="6">
        <v>5</v>
      </c>
      <c r="B10" s="38" t="s">
        <v>264</v>
      </c>
      <c r="C10" s="44" t="s">
        <v>265</v>
      </c>
      <c r="D10" s="39" t="s">
        <v>30</v>
      </c>
      <c r="E10" s="60" t="s">
        <v>49</v>
      </c>
      <c r="F10" s="35">
        <v>3</v>
      </c>
      <c r="G10" s="32">
        <v>600</v>
      </c>
      <c r="H10" s="38"/>
      <c r="I10" s="16"/>
      <c r="J10" s="16"/>
      <c r="K10" s="16"/>
      <c r="L10" s="16"/>
      <c r="M10" s="16"/>
      <c r="N10" s="16"/>
      <c r="O10" s="16"/>
      <c r="P10" s="16"/>
      <c r="Q10" s="16"/>
      <c r="R10" s="32">
        <v>600</v>
      </c>
    </row>
    <row r="11" ht="18" customHeight="1" spans="1:18">
      <c r="A11" s="6">
        <v>6</v>
      </c>
      <c r="B11" s="61" t="s">
        <v>266</v>
      </c>
      <c r="C11" s="44" t="s">
        <v>267</v>
      </c>
      <c r="D11" s="62" t="s">
        <v>62</v>
      </c>
      <c r="E11" s="60" t="s">
        <v>74</v>
      </c>
      <c r="F11" s="35">
        <v>2</v>
      </c>
      <c r="G11" s="32">
        <v>400</v>
      </c>
      <c r="H11" s="61"/>
      <c r="I11" s="16"/>
      <c r="J11" s="16"/>
      <c r="K11" s="16"/>
      <c r="L11" s="16"/>
      <c r="M11" s="16"/>
      <c r="N11" s="16"/>
      <c r="O11" s="16"/>
      <c r="P11" s="16"/>
      <c r="Q11" s="16"/>
      <c r="R11" s="32">
        <v>400</v>
      </c>
    </row>
    <row r="12" ht="18" customHeight="1" spans="1:18">
      <c r="A12" s="6">
        <v>7</v>
      </c>
      <c r="B12" s="38" t="s">
        <v>268</v>
      </c>
      <c r="C12" s="44" t="s">
        <v>269</v>
      </c>
      <c r="D12" s="39" t="s">
        <v>270</v>
      </c>
      <c r="E12" s="60" t="s">
        <v>43</v>
      </c>
      <c r="F12" s="35">
        <v>2</v>
      </c>
      <c r="G12" s="32">
        <v>400</v>
      </c>
      <c r="H12" s="38"/>
      <c r="I12" s="16"/>
      <c r="J12" s="16"/>
      <c r="K12" s="16"/>
      <c r="L12" s="16"/>
      <c r="M12" s="16"/>
      <c r="N12" s="16"/>
      <c r="O12" s="16"/>
      <c r="P12" s="16"/>
      <c r="Q12" s="16"/>
      <c r="R12" s="32">
        <v>400</v>
      </c>
    </row>
    <row r="13" ht="18" customHeight="1" spans="1:18">
      <c r="A13" s="6">
        <v>8</v>
      </c>
      <c r="B13" s="38" t="s">
        <v>271</v>
      </c>
      <c r="C13" s="44" t="s">
        <v>272</v>
      </c>
      <c r="D13" s="39" t="s">
        <v>52</v>
      </c>
      <c r="E13" s="60" t="s">
        <v>24</v>
      </c>
      <c r="F13" s="35">
        <v>2</v>
      </c>
      <c r="G13" s="32">
        <v>400</v>
      </c>
      <c r="H13" s="38"/>
      <c r="I13" s="16"/>
      <c r="J13" s="16"/>
      <c r="K13" s="16"/>
      <c r="L13" s="16"/>
      <c r="M13" s="16"/>
      <c r="N13" s="16"/>
      <c r="O13" s="16"/>
      <c r="P13" s="16"/>
      <c r="Q13" s="16"/>
      <c r="R13" s="32">
        <v>400</v>
      </c>
    </row>
    <row r="14" ht="18" customHeight="1" spans="1:18">
      <c r="A14" s="6">
        <v>9</v>
      </c>
      <c r="B14" s="38" t="s">
        <v>273</v>
      </c>
      <c r="C14" s="44" t="s">
        <v>274</v>
      </c>
      <c r="D14" s="39" t="s">
        <v>71</v>
      </c>
      <c r="E14" s="60" t="s">
        <v>24</v>
      </c>
      <c r="F14" s="35">
        <v>2</v>
      </c>
      <c r="G14" s="32">
        <v>400</v>
      </c>
      <c r="H14" s="38"/>
      <c r="I14" s="16"/>
      <c r="J14" s="16"/>
      <c r="K14" s="16"/>
      <c r="L14" s="16"/>
      <c r="M14" s="16"/>
      <c r="N14" s="16"/>
      <c r="O14" s="16"/>
      <c r="P14" s="16"/>
      <c r="Q14" s="16"/>
      <c r="R14" s="32">
        <v>400</v>
      </c>
    </row>
    <row r="15" ht="18" customHeight="1" spans="1:18">
      <c r="A15" s="6">
        <v>10</v>
      </c>
      <c r="B15" s="38" t="s">
        <v>275</v>
      </c>
      <c r="C15" s="44" t="s">
        <v>276</v>
      </c>
      <c r="D15" s="39" t="s">
        <v>277</v>
      </c>
      <c r="E15" s="60" t="s">
        <v>24</v>
      </c>
      <c r="F15" s="35">
        <v>3</v>
      </c>
      <c r="G15" s="32">
        <v>600</v>
      </c>
      <c r="H15" s="38"/>
      <c r="I15" s="16"/>
      <c r="J15" s="16"/>
      <c r="K15" s="16"/>
      <c r="L15" s="16"/>
      <c r="M15" s="16"/>
      <c r="N15" s="16"/>
      <c r="O15" s="16"/>
      <c r="P15" s="16"/>
      <c r="Q15" s="16"/>
      <c r="R15" s="32">
        <v>600</v>
      </c>
    </row>
    <row r="16" ht="18" customHeight="1" spans="1:18">
      <c r="A16" s="6">
        <v>11</v>
      </c>
      <c r="B16" s="38" t="s">
        <v>278</v>
      </c>
      <c r="C16" s="44" t="s">
        <v>279</v>
      </c>
      <c r="D16" s="41" t="s">
        <v>42</v>
      </c>
      <c r="E16" s="60" t="s">
        <v>74</v>
      </c>
      <c r="F16" s="35">
        <v>3</v>
      </c>
      <c r="G16" s="32">
        <v>600</v>
      </c>
      <c r="H16" s="38"/>
      <c r="I16" s="16"/>
      <c r="J16" s="16"/>
      <c r="K16" s="16"/>
      <c r="L16" s="16"/>
      <c r="M16" s="16"/>
      <c r="N16" s="16"/>
      <c r="O16" s="16"/>
      <c r="P16" s="16"/>
      <c r="Q16" s="16"/>
      <c r="R16" s="32">
        <v>600</v>
      </c>
    </row>
    <row r="17" ht="18" customHeight="1" spans="1:18">
      <c r="A17" s="6">
        <v>12</v>
      </c>
      <c r="B17" s="38" t="s">
        <v>280</v>
      </c>
      <c r="C17" s="44" t="s">
        <v>281</v>
      </c>
      <c r="D17" s="43" t="s">
        <v>23</v>
      </c>
      <c r="E17" s="60" t="s">
        <v>74</v>
      </c>
      <c r="F17" s="35">
        <v>3</v>
      </c>
      <c r="G17" s="32">
        <v>600</v>
      </c>
      <c r="H17" s="38"/>
      <c r="I17" s="16"/>
      <c r="J17" s="16"/>
      <c r="K17" s="16"/>
      <c r="L17" s="16"/>
      <c r="M17" s="16"/>
      <c r="N17" s="16"/>
      <c r="O17" s="16"/>
      <c r="P17" s="16"/>
      <c r="Q17" s="16"/>
      <c r="R17" s="32">
        <v>600</v>
      </c>
    </row>
    <row r="18" ht="18" customHeight="1" spans="1:18">
      <c r="A18" s="6">
        <v>13</v>
      </c>
      <c r="B18" s="63" t="s">
        <v>282</v>
      </c>
      <c r="C18" s="44" t="s">
        <v>283</v>
      </c>
      <c r="D18" s="41" t="s">
        <v>33</v>
      </c>
      <c r="E18" s="60" t="s">
        <v>43</v>
      </c>
      <c r="F18" s="35">
        <v>4</v>
      </c>
      <c r="G18" s="32">
        <v>800</v>
      </c>
      <c r="H18" s="63"/>
      <c r="I18" s="16"/>
      <c r="J18" s="16"/>
      <c r="K18" s="16"/>
      <c r="L18" s="16"/>
      <c r="M18" s="16"/>
      <c r="N18" s="16"/>
      <c r="O18" s="16"/>
      <c r="P18" s="16"/>
      <c r="Q18" s="16"/>
      <c r="R18" s="32">
        <v>800</v>
      </c>
    </row>
    <row r="19" ht="18" customHeight="1" spans="1:18">
      <c r="A19" s="6">
        <v>14</v>
      </c>
      <c r="B19" s="63" t="s">
        <v>284</v>
      </c>
      <c r="C19" s="44" t="s">
        <v>285</v>
      </c>
      <c r="D19" s="41" t="s">
        <v>71</v>
      </c>
      <c r="E19" s="60" t="s">
        <v>49</v>
      </c>
      <c r="F19" s="35">
        <v>3</v>
      </c>
      <c r="G19" s="32">
        <v>600</v>
      </c>
      <c r="H19" s="63"/>
      <c r="I19" s="16"/>
      <c r="J19" s="16"/>
      <c r="K19" s="16"/>
      <c r="L19" s="16"/>
      <c r="M19" s="16"/>
      <c r="N19" s="16"/>
      <c r="O19" s="16"/>
      <c r="P19" s="16"/>
      <c r="Q19" s="16"/>
      <c r="R19" s="32">
        <v>600</v>
      </c>
    </row>
    <row r="20" ht="18" customHeight="1" spans="1:18">
      <c r="A20" s="6">
        <v>15</v>
      </c>
      <c r="B20" s="63" t="s">
        <v>286</v>
      </c>
      <c r="C20" s="44" t="s">
        <v>287</v>
      </c>
      <c r="D20" s="22" t="s">
        <v>270</v>
      </c>
      <c r="E20" s="60" t="s">
        <v>49</v>
      </c>
      <c r="F20" s="35">
        <v>4</v>
      </c>
      <c r="G20" s="32">
        <v>800</v>
      </c>
      <c r="H20" s="63"/>
      <c r="I20" s="16"/>
      <c r="J20" s="16"/>
      <c r="K20" s="16"/>
      <c r="L20" s="16"/>
      <c r="M20" s="16"/>
      <c r="N20" s="16"/>
      <c r="O20" s="16"/>
      <c r="P20" s="16"/>
      <c r="Q20" s="16"/>
      <c r="R20" s="32">
        <v>800</v>
      </c>
    </row>
    <row r="21" ht="18" customHeight="1" spans="1:18">
      <c r="A21" s="6">
        <v>16</v>
      </c>
      <c r="B21" s="64" t="s">
        <v>288</v>
      </c>
      <c r="C21" s="44" t="s">
        <v>289</v>
      </c>
      <c r="D21" s="41" t="s">
        <v>30</v>
      </c>
      <c r="E21" s="60" t="s">
        <v>74</v>
      </c>
      <c r="F21" s="35">
        <v>2</v>
      </c>
      <c r="G21" s="32">
        <v>400</v>
      </c>
      <c r="H21" s="64"/>
      <c r="I21" s="16"/>
      <c r="J21" s="16"/>
      <c r="K21" s="16"/>
      <c r="L21" s="16"/>
      <c r="M21" s="16"/>
      <c r="N21" s="16"/>
      <c r="O21" s="16"/>
      <c r="P21" s="16"/>
      <c r="Q21" s="16"/>
      <c r="R21" s="32">
        <v>400</v>
      </c>
    </row>
    <row r="22" ht="18" customHeight="1" spans="1:18">
      <c r="A22" s="6">
        <v>17</v>
      </c>
      <c r="B22" s="63" t="s">
        <v>290</v>
      </c>
      <c r="C22" s="44" t="s">
        <v>291</v>
      </c>
      <c r="D22" s="65" t="s">
        <v>23</v>
      </c>
      <c r="E22" s="66" t="s">
        <v>24</v>
      </c>
      <c r="F22" s="67">
        <v>4</v>
      </c>
      <c r="G22" s="68">
        <v>800</v>
      </c>
      <c r="H22" s="63"/>
      <c r="I22" s="16"/>
      <c r="J22" s="16"/>
      <c r="K22" s="16"/>
      <c r="L22" s="16"/>
      <c r="M22" s="16"/>
      <c r="N22" s="16"/>
      <c r="O22" s="16"/>
      <c r="P22" s="16"/>
      <c r="Q22" s="16"/>
      <c r="R22" s="68">
        <v>800</v>
      </c>
    </row>
    <row r="23" ht="18" customHeight="1" spans="1:18">
      <c r="A23" s="5"/>
      <c r="B23" s="6" t="s">
        <v>87</v>
      </c>
      <c r="C23" s="6"/>
      <c r="D23" s="6"/>
      <c r="E23" s="5"/>
      <c r="F23" s="26">
        <f>SUM(F6:F22)</f>
        <v>46</v>
      </c>
      <c r="G23" s="6">
        <f>F23*200</f>
        <v>9200</v>
      </c>
      <c r="H23" s="6"/>
      <c r="I23" s="6"/>
      <c r="J23" s="6"/>
      <c r="K23" s="6"/>
      <c r="L23" s="6"/>
      <c r="M23" s="6"/>
      <c r="N23" s="6"/>
      <c r="O23" s="5"/>
      <c r="P23" s="5"/>
      <c r="Q23" s="5"/>
      <c r="R23" s="6">
        <v>9200</v>
      </c>
    </row>
  </sheetData>
  <mergeCells count="19">
    <mergeCell ref="A1:R1"/>
    <mergeCell ref="A2:R2"/>
    <mergeCell ref="F3:M3"/>
    <mergeCell ref="N3:O3"/>
    <mergeCell ref="P3:Q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3:R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opLeftCell="A3" workbookViewId="0">
      <selection activeCell="V11" sqref="V11"/>
    </sheetView>
  </sheetViews>
  <sheetFormatPr defaultColWidth="9" defaultRowHeight="13.5"/>
  <cols>
    <col min="1" max="1" width="4.625" customWidth="1"/>
    <col min="2" max="2" width="6.75" customWidth="1"/>
    <col min="3" max="3" width="23.75" customWidth="1"/>
    <col min="4" max="4" width="27.5" customWidth="1"/>
    <col min="6" max="6" width="4.75" customWidth="1"/>
    <col min="7" max="7" width="5.875" customWidth="1"/>
    <col min="8" max="19" width="3.5" customWidth="1"/>
    <col min="20" max="20" width="5.375" customWidth="1"/>
    <col min="21" max="21" width="25.25" customWidth="1"/>
  </cols>
  <sheetData>
    <row r="1" ht="41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18.75" spans="1:20">
      <c r="A2" s="10" t="s">
        <v>292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4" customHeight="1" spans="1:20">
      <c r="A3" s="3" t="s">
        <v>2</v>
      </c>
      <c r="B3" s="3" t="s">
        <v>3</v>
      </c>
      <c r="C3" s="3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91</v>
      </c>
    </row>
    <row r="4" ht="20" customHeight="1" spans="1:20">
      <c r="A4" s="3"/>
      <c r="B4" s="3"/>
      <c r="C4" s="3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15</v>
      </c>
      <c r="M4" s="3"/>
      <c r="N4" s="3" t="s">
        <v>16</v>
      </c>
      <c r="O4" s="3" t="s">
        <v>17</v>
      </c>
      <c r="P4" s="3" t="s">
        <v>16</v>
      </c>
      <c r="Q4" s="3" t="s">
        <v>17</v>
      </c>
      <c r="R4" s="3" t="s">
        <v>18</v>
      </c>
      <c r="S4" s="3" t="s">
        <v>17</v>
      </c>
      <c r="T4" s="3"/>
    </row>
    <row r="5" ht="31" customHeight="1" spans="1:20">
      <c r="A5" s="3"/>
      <c r="B5" s="3"/>
      <c r="C5" s="3"/>
      <c r="D5" s="14"/>
      <c r="E5" s="3"/>
      <c r="F5" s="4" t="s">
        <v>19</v>
      </c>
      <c r="G5" s="4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4" t="s">
        <v>20</v>
      </c>
      <c r="M5" s="4" t="s">
        <v>17</v>
      </c>
      <c r="N5" s="3"/>
      <c r="O5" s="3"/>
      <c r="P5" s="3"/>
      <c r="Q5" s="3"/>
      <c r="R5" s="3"/>
      <c r="S5" s="3"/>
      <c r="T5" s="3"/>
    </row>
    <row r="6" ht="41" customHeight="1" spans="1:20">
      <c r="A6" s="6">
        <v>1</v>
      </c>
      <c r="B6" s="50" t="s">
        <v>293</v>
      </c>
      <c r="C6" s="51" t="s">
        <v>294</v>
      </c>
      <c r="D6" s="52" t="s">
        <v>295</v>
      </c>
      <c r="E6" s="32" t="s">
        <v>74</v>
      </c>
      <c r="F6" s="53">
        <v>3</v>
      </c>
      <c r="G6" s="54">
        <v>600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">
        <f t="shared" ref="T6:T12" si="0">G6+I6+K6+M6+O6+O6+Q6+S6</f>
        <v>600</v>
      </c>
    </row>
    <row r="7" ht="41" customHeight="1" spans="1:20">
      <c r="A7" s="6">
        <v>2</v>
      </c>
      <c r="B7" s="50" t="s">
        <v>296</v>
      </c>
      <c r="C7" s="51" t="s">
        <v>297</v>
      </c>
      <c r="D7" s="55" t="s">
        <v>298</v>
      </c>
      <c r="E7" s="32" t="s">
        <v>36</v>
      </c>
      <c r="F7" s="35">
        <v>2</v>
      </c>
      <c r="G7" s="32">
        <v>400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">
        <f t="shared" si="0"/>
        <v>400</v>
      </c>
    </row>
    <row r="8" ht="41" customHeight="1" spans="1:20">
      <c r="A8" s="6">
        <v>3</v>
      </c>
      <c r="B8" s="50" t="s">
        <v>299</v>
      </c>
      <c r="C8" s="51" t="s">
        <v>300</v>
      </c>
      <c r="D8" s="52" t="s">
        <v>301</v>
      </c>
      <c r="E8" s="32" t="s">
        <v>43</v>
      </c>
      <c r="F8" s="35">
        <v>2</v>
      </c>
      <c r="G8" s="32">
        <v>400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6">
        <f>G8+I8+K8+M8+O8+Q8+S8</f>
        <v>400</v>
      </c>
    </row>
    <row r="9" ht="41" customHeight="1" spans="1:20">
      <c r="A9" s="6">
        <v>4</v>
      </c>
      <c r="B9" s="50" t="s">
        <v>302</v>
      </c>
      <c r="C9" s="51" t="s">
        <v>303</v>
      </c>
      <c r="D9" s="52" t="s">
        <v>263</v>
      </c>
      <c r="E9" s="32" t="s">
        <v>43</v>
      </c>
      <c r="F9" s="35">
        <v>2</v>
      </c>
      <c r="G9" s="32">
        <v>400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>
        <f t="shared" si="0"/>
        <v>400</v>
      </c>
    </row>
    <row r="10" ht="41" customHeight="1" spans="1:20">
      <c r="A10" s="6">
        <v>5</v>
      </c>
      <c r="B10" s="50" t="s">
        <v>304</v>
      </c>
      <c r="C10" s="51" t="s">
        <v>305</v>
      </c>
      <c r="D10" s="55" t="s">
        <v>301</v>
      </c>
      <c r="E10" s="56" t="s">
        <v>49</v>
      </c>
      <c r="F10" s="57">
        <v>2</v>
      </c>
      <c r="G10" s="56">
        <v>400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>
        <f t="shared" si="0"/>
        <v>400</v>
      </c>
    </row>
    <row r="11" ht="41" customHeight="1" spans="1:20">
      <c r="A11" s="58">
        <v>6</v>
      </c>
      <c r="B11" s="50" t="s">
        <v>306</v>
      </c>
      <c r="C11" s="51" t="s">
        <v>307</v>
      </c>
      <c r="D11" s="55" t="s">
        <v>301</v>
      </c>
      <c r="E11" s="32" t="s">
        <v>43</v>
      </c>
      <c r="F11" s="35">
        <v>2</v>
      </c>
      <c r="G11" s="32">
        <v>400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>
        <f t="shared" si="0"/>
        <v>400</v>
      </c>
    </row>
    <row r="12" ht="41" customHeight="1" spans="1:20">
      <c r="A12" s="5"/>
      <c r="B12" s="6" t="s">
        <v>87</v>
      </c>
      <c r="C12" s="6"/>
      <c r="D12" s="6"/>
      <c r="E12" s="5"/>
      <c r="F12" s="26">
        <f>SUM(F6:F11)</f>
        <v>13</v>
      </c>
      <c r="G12" s="6">
        <f>F12*200</f>
        <v>2600</v>
      </c>
      <c r="H12" s="6"/>
      <c r="I12" s="6"/>
      <c r="J12" s="6"/>
      <c r="K12" s="6"/>
      <c r="L12" s="6"/>
      <c r="M12" s="6"/>
      <c r="N12" s="6"/>
      <c r="O12" s="5"/>
      <c r="P12" s="5"/>
      <c r="Q12" s="5"/>
      <c r="R12" s="5"/>
      <c r="S12" s="5"/>
      <c r="T12" s="6">
        <f t="shared" si="0"/>
        <v>2600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T6" sqref="T6:T18"/>
    </sheetView>
  </sheetViews>
  <sheetFormatPr defaultColWidth="9" defaultRowHeight="13.5"/>
  <cols>
    <col min="1" max="1" width="3.625" customWidth="1"/>
    <col min="2" max="2" width="7.25" customWidth="1"/>
    <col min="3" max="4" width="23.875" customWidth="1"/>
    <col min="5" max="5" width="5.875" customWidth="1"/>
    <col min="6" max="6" width="4.875" customWidth="1"/>
    <col min="7" max="7" width="6" customWidth="1"/>
    <col min="8" max="8" width="4.625" customWidth="1"/>
    <col min="9" max="9" width="5.625" customWidth="1"/>
    <col min="10" max="15" width="3.375" customWidth="1"/>
    <col min="16" max="16" width="3.25" customWidth="1"/>
    <col min="17" max="17" width="6.125" customWidth="1"/>
    <col min="18" max="18" width="7.75" customWidth="1"/>
    <col min="19" max="19" width="7.375" customWidth="1"/>
    <col min="20" max="20" width="22.75" customWidth="1"/>
  </cols>
  <sheetData>
    <row r="1" ht="28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="24" customFormat="1" ht="18.75" spans="1:19">
      <c r="A2" s="10" t="s">
        <v>308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57" customHeight="1" spans="1:19">
      <c r="A3" s="3" t="s">
        <v>2</v>
      </c>
      <c r="B3" s="3" t="s">
        <v>3</v>
      </c>
      <c r="C3" s="3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 t="s">
        <v>8</v>
      </c>
      <c r="M3" s="3"/>
      <c r="N3" s="3" t="s">
        <v>9</v>
      </c>
      <c r="O3" s="3"/>
      <c r="P3" s="3" t="s">
        <v>10</v>
      </c>
      <c r="Q3" s="3"/>
      <c r="R3" s="3" t="s">
        <v>91</v>
      </c>
      <c r="S3" s="3" t="s">
        <v>309</v>
      </c>
    </row>
    <row r="4" ht="18" customHeight="1" spans="1:19">
      <c r="A4" s="3"/>
      <c r="B4" s="3"/>
      <c r="C4" s="3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16</v>
      </c>
      <c r="M4" s="3" t="s">
        <v>17</v>
      </c>
      <c r="N4" s="3" t="s">
        <v>16</v>
      </c>
      <c r="O4" s="3" t="s">
        <v>17</v>
      </c>
      <c r="P4" s="3" t="s">
        <v>18</v>
      </c>
      <c r="Q4" s="3" t="s">
        <v>17</v>
      </c>
      <c r="R4" s="3"/>
      <c r="S4" s="3"/>
    </row>
    <row r="5" ht="19" customHeight="1" spans="1:19">
      <c r="A5" s="3"/>
      <c r="B5" s="3"/>
      <c r="C5" s="3"/>
      <c r="D5" s="14"/>
      <c r="E5" s="3"/>
      <c r="F5" s="4" t="s">
        <v>19</v>
      </c>
      <c r="G5" s="3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3"/>
      <c r="M5" s="3"/>
      <c r="N5" s="3"/>
      <c r="O5" s="3"/>
      <c r="P5" s="3"/>
      <c r="Q5" s="3"/>
      <c r="R5" s="3"/>
      <c r="S5" s="3"/>
    </row>
    <row r="6" ht="20" customHeight="1" spans="1:19">
      <c r="A6" s="6">
        <v>1</v>
      </c>
      <c r="B6" s="6" t="s">
        <v>310</v>
      </c>
      <c r="C6" s="44" t="s">
        <v>311</v>
      </c>
      <c r="D6" s="6" t="s">
        <v>263</v>
      </c>
      <c r="E6" s="6" t="s">
        <v>36</v>
      </c>
      <c r="F6" s="6">
        <v>2</v>
      </c>
      <c r="G6" s="6">
        <v>400</v>
      </c>
      <c r="H6" s="6"/>
      <c r="I6" s="6"/>
      <c r="J6" s="16"/>
      <c r="K6" s="16"/>
      <c r="L6" s="16"/>
      <c r="M6" s="16"/>
      <c r="N6" s="16"/>
      <c r="O6" s="16"/>
      <c r="P6" s="6"/>
      <c r="Q6" s="6"/>
      <c r="R6" s="48">
        <f>G6+I6+K6+M6+M6+O6+Q6</f>
        <v>400</v>
      </c>
      <c r="S6" s="44"/>
    </row>
    <row r="7" ht="20" customHeight="1" spans="1:19">
      <c r="A7" s="6">
        <v>2</v>
      </c>
      <c r="B7" s="6" t="s">
        <v>312</v>
      </c>
      <c r="C7" s="44" t="s">
        <v>313</v>
      </c>
      <c r="D7" s="6" t="s">
        <v>298</v>
      </c>
      <c r="E7" s="6" t="s">
        <v>36</v>
      </c>
      <c r="F7" s="6"/>
      <c r="G7" s="6"/>
      <c r="H7" s="6">
        <v>200</v>
      </c>
      <c r="I7" s="6">
        <v>2000</v>
      </c>
      <c r="J7" s="16"/>
      <c r="K7" s="16"/>
      <c r="L7" s="16"/>
      <c r="M7" s="16"/>
      <c r="N7" s="16"/>
      <c r="O7" s="16"/>
      <c r="P7" s="6"/>
      <c r="Q7" s="6"/>
      <c r="R7" s="48">
        <f t="shared" ref="R7:R19" si="0">G7+I7+K7+M7+M7+O7+Q7</f>
        <v>2000</v>
      </c>
      <c r="S7" s="44"/>
    </row>
    <row r="8" ht="20" customHeight="1" spans="1:19">
      <c r="A8" s="6">
        <v>3</v>
      </c>
      <c r="B8" s="6" t="s">
        <v>314</v>
      </c>
      <c r="C8" s="44" t="s">
        <v>315</v>
      </c>
      <c r="D8" s="6" t="s">
        <v>316</v>
      </c>
      <c r="E8" s="6" t="s">
        <v>43</v>
      </c>
      <c r="F8" s="6">
        <v>2</v>
      </c>
      <c r="G8" s="6">
        <v>400</v>
      </c>
      <c r="H8" s="16"/>
      <c r="I8" s="16"/>
      <c r="J8" s="16"/>
      <c r="K8" s="16"/>
      <c r="L8" s="16"/>
      <c r="M8" s="16"/>
      <c r="N8" s="16"/>
      <c r="O8" s="16"/>
      <c r="P8" s="6"/>
      <c r="Q8" s="6"/>
      <c r="R8" s="48">
        <f t="shared" si="0"/>
        <v>400</v>
      </c>
      <c r="S8" s="44"/>
    </row>
    <row r="9" ht="20" customHeight="1" spans="1:19">
      <c r="A9" s="6">
        <v>4</v>
      </c>
      <c r="B9" s="6" t="s">
        <v>317</v>
      </c>
      <c r="C9" s="44" t="s">
        <v>318</v>
      </c>
      <c r="D9" s="6" t="s">
        <v>277</v>
      </c>
      <c r="E9" s="6" t="s">
        <v>43</v>
      </c>
      <c r="F9" s="6"/>
      <c r="G9" s="6"/>
      <c r="H9" s="16"/>
      <c r="I9" s="16"/>
      <c r="J9" s="16"/>
      <c r="K9" s="16"/>
      <c r="L9" s="16"/>
      <c r="M9" s="16"/>
      <c r="N9" s="16"/>
      <c r="O9" s="16"/>
      <c r="P9" s="6">
        <v>5</v>
      </c>
      <c r="Q9" s="6">
        <v>1500</v>
      </c>
      <c r="R9" s="48">
        <f t="shared" si="0"/>
        <v>1500</v>
      </c>
      <c r="S9" s="44"/>
    </row>
    <row r="10" ht="20" customHeight="1" spans="1:19">
      <c r="A10" s="6">
        <v>5</v>
      </c>
      <c r="B10" s="6" t="s">
        <v>319</v>
      </c>
      <c r="C10" s="45" t="s">
        <v>320</v>
      </c>
      <c r="D10" s="6" t="s">
        <v>321</v>
      </c>
      <c r="E10" s="6" t="s">
        <v>57</v>
      </c>
      <c r="F10" s="6">
        <v>2</v>
      </c>
      <c r="G10" s="6">
        <v>400</v>
      </c>
      <c r="H10" s="16"/>
      <c r="I10" s="16"/>
      <c r="J10" s="16"/>
      <c r="K10" s="16"/>
      <c r="L10" s="16"/>
      <c r="M10" s="16"/>
      <c r="N10" s="16"/>
      <c r="O10" s="16"/>
      <c r="P10" s="6"/>
      <c r="Q10" s="6"/>
      <c r="R10" s="48">
        <f t="shared" si="0"/>
        <v>400</v>
      </c>
      <c r="S10" s="45"/>
    </row>
    <row r="11" ht="20" customHeight="1" spans="1:19">
      <c r="A11" s="6">
        <v>6</v>
      </c>
      <c r="B11" s="6" t="s">
        <v>322</v>
      </c>
      <c r="C11" s="45" t="s">
        <v>323</v>
      </c>
      <c r="D11" s="6" t="s">
        <v>295</v>
      </c>
      <c r="E11" s="6" t="s">
        <v>57</v>
      </c>
      <c r="F11" s="6"/>
      <c r="G11" s="6"/>
      <c r="H11" s="16"/>
      <c r="I11" s="16"/>
      <c r="J11" s="16"/>
      <c r="K11" s="16"/>
      <c r="L11" s="16"/>
      <c r="M11" s="16"/>
      <c r="N11" s="16"/>
      <c r="O11" s="16"/>
      <c r="P11" s="6">
        <v>6</v>
      </c>
      <c r="Q11" s="6">
        <v>1800</v>
      </c>
      <c r="R11" s="48">
        <f t="shared" si="0"/>
        <v>1800</v>
      </c>
      <c r="S11" s="45"/>
    </row>
    <row r="12" ht="20" customHeight="1" spans="1:19">
      <c r="A12" s="6">
        <v>7</v>
      </c>
      <c r="B12" s="6" t="s">
        <v>324</v>
      </c>
      <c r="C12" s="45" t="s">
        <v>325</v>
      </c>
      <c r="D12" s="6" t="s">
        <v>270</v>
      </c>
      <c r="E12" s="6" t="s">
        <v>27</v>
      </c>
      <c r="F12" s="6">
        <v>2</v>
      </c>
      <c r="G12" s="6">
        <v>400</v>
      </c>
      <c r="H12" s="16"/>
      <c r="I12" s="16"/>
      <c r="J12" s="16"/>
      <c r="K12" s="16"/>
      <c r="L12" s="16"/>
      <c r="M12" s="16"/>
      <c r="N12" s="16"/>
      <c r="O12" s="16"/>
      <c r="P12" s="6"/>
      <c r="Q12" s="6"/>
      <c r="R12" s="48">
        <f t="shared" si="0"/>
        <v>400</v>
      </c>
      <c r="S12" s="45"/>
    </row>
    <row r="13" ht="30" customHeight="1" spans="1:19">
      <c r="A13" s="6">
        <v>8</v>
      </c>
      <c r="B13" s="6" t="s">
        <v>326</v>
      </c>
      <c r="C13" s="46" t="s">
        <v>327</v>
      </c>
      <c r="D13" s="6" t="s">
        <v>295</v>
      </c>
      <c r="E13" s="6" t="s">
        <v>27</v>
      </c>
      <c r="F13" s="6">
        <v>4</v>
      </c>
      <c r="G13" s="6">
        <v>800</v>
      </c>
      <c r="H13" s="16"/>
      <c r="I13" s="16"/>
      <c r="J13" s="16"/>
      <c r="K13" s="16"/>
      <c r="L13" s="16"/>
      <c r="M13" s="16"/>
      <c r="N13" s="16"/>
      <c r="O13" s="16"/>
      <c r="P13" s="6"/>
      <c r="Q13" s="6"/>
      <c r="R13" s="48">
        <f t="shared" si="0"/>
        <v>800</v>
      </c>
      <c r="S13" s="49" t="s">
        <v>328</v>
      </c>
    </row>
    <row r="14" ht="20" customHeight="1" spans="1:19">
      <c r="A14" s="44">
        <v>9</v>
      </c>
      <c r="B14" s="44" t="s">
        <v>329</v>
      </c>
      <c r="C14" s="44" t="s">
        <v>330</v>
      </c>
      <c r="D14" s="44" t="s">
        <v>316</v>
      </c>
      <c r="E14" s="6" t="s">
        <v>27</v>
      </c>
      <c r="F14" s="44">
        <v>4</v>
      </c>
      <c r="G14" s="44">
        <v>800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8">
        <f t="shared" si="0"/>
        <v>800</v>
      </c>
      <c r="S14" s="44"/>
    </row>
    <row r="15" ht="20" customHeight="1" spans="1:19">
      <c r="A15" s="6">
        <v>10</v>
      </c>
      <c r="B15" s="6" t="s">
        <v>331</v>
      </c>
      <c r="C15" s="44" t="s">
        <v>332</v>
      </c>
      <c r="D15" s="6" t="s">
        <v>256</v>
      </c>
      <c r="E15" s="6" t="s">
        <v>74</v>
      </c>
      <c r="F15" s="6">
        <v>2</v>
      </c>
      <c r="G15" s="6">
        <v>400</v>
      </c>
      <c r="H15" s="16"/>
      <c r="I15" s="16"/>
      <c r="J15" s="16"/>
      <c r="K15" s="16"/>
      <c r="L15" s="16"/>
      <c r="M15" s="16"/>
      <c r="N15" s="16"/>
      <c r="O15" s="16"/>
      <c r="P15" s="6">
        <v>8</v>
      </c>
      <c r="Q15" s="6">
        <v>2400</v>
      </c>
      <c r="R15" s="48">
        <f t="shared" si="0"/>
        <v>2800</v>
      </c>
      <c r="S15" s="44"/>
    </row>
    <row r="16" ht="20" customHeight="1" spans="1:19">
      <c r="A16" s="6">
        <v>11</v>
      </c>
      <c r="B16" s="6" t="s">
        <v>333</v>
      </c>
      <c r="C16" s="44" t="s">
        <v>334</v>
      </c>
      <c r="D16" s="6" t="s">
        <v>277</v>
      </c>
      <c r="E16" s="6" t="s">
        <v>74</v>
      </c>
      <c r="F16" s="6">
        <v>2</v>
      </c>
      <c r="G16" s="6">
        <v>400</v>
      </c>
      <c r="H16" s="16"/>
      <c r="I16" s="16"/>
      <c r="J16" s="16"/>
      <c r="K16" s="16"/>
      <c r="L16" s="16"/>
      <c r="M16" s="16"/>
      <c r="N16" s="16"/>
      <c r="O16" s="16"/>
      <c r="P16" s="6">
        <v>29</v>
      </c>
      <c r="Q16" s="6">
        <v>8700</v>
      </c>
      <c r="R16" s="48">
        <f t="shared" si="0"/>
        <v>9100</v>
      </c>
      <c r="S16" s="44"/>
    </row>
    <row r="17" ht="20" customHeight="1" spans="1:19">
      <c r="A17" s="6">
        <v>12</v>
      </c>
      <c r="B17" s="6" t="s">
        <v>335</v>
      </c>
      <c r="C17" s="47" t="s">
        <v>336</v>
      </c>
      <c r="D17" s="6" t="s">
        <v>295</v>
      </c>
      <c r="E17" s="6" t="s">
        <v>24</v>
      </c>
      <c r="F17" s="6">
        <v>2</v>
      </c>
      <c r="G17" s="6">
        <v>400</v>
      </c>
      <c r="H17" s="16"/>
      <c r="I17" s="16"/>
      <c r="J17" s="16"/>
      <c r="K17" s="16"/>
      <c r="L17" s="16"/>
      <c r="M17" s="16"/>
      <c r="N17" s="16"/>
      <c r="O17" s="16"/>
      <c r="P17" s="6"/>
      <c r="Q17" s="6"/>
      <c r="R17" s="48">
        <f t="shared" si="0"/>
        <v>400</v>
      </c>
      <c r="S17" s="47"/>
    </row>
    <row r="18" ht="20" customHeight="1" spans="1:19">
      <c r="A18" s="6">
        <v>13</v>
      </c>
      <c r="B18" s="6" t="s">
        <v>337</v>
      </c>
      <c r="C18" s="44" t="s">
        <v>327</v>
      </c>
      <c r="D18" s="6" t="s">
        <v>256</v>
      </c>
      <c r="E18" s="6" t="s">
        <v>49</v>
      </c>
      <c r="F18" s="6">
        <v>5</v>
      </c>
      <c r="G18" s="6">
        <v>1000</v>
      </c>
      <c r="H18" s="16"/>
      <c r="I18" s="16"/>
      <c r="J18" s="16"/>
      <c r="K18" s="16"/>
      <c r="L18" s="16"/>
      <c r="M18" s="16"/>
      <c r="N18" s="16"/>
      <c r="O18" s="16"/>
      <c r="P18" s="6"/>
      <c r="Q18" s="6"/>
      <c r="R18" s="48">
        <f t="shared" si="0"/>
        <v>1000</v>
      </c>
      <c r="S18" s="44"/>
    </row>
    <row r="19" ht="20" customHeight="1" spans="1:19">
      <c r="A19" s="5"/>
      <c r="B19" s="6" t="s">
        <v>87</v>
      </c>
      <c r="C19" s="6"/>
      <c r="D19" s="6"/>
      <c r="E19" s="5"/>
      <c r="F19" s="26">
        <f>SUM(F6:F18)</f>
        <v>27</v>
      </c>
      <c r="G19" s="6">
        <f>F19*200</f>
        <v>5400</v>
      </c>
      <c r="H19" s="6">
        <v>200</v>
      </c>
      <c r="I19" s="6">
        <v>2000</v>
      </c>
      <c r="J19" s="6"/>
      <c r="K19" s="6"/>
      <c r="L19" s="6"/>
      <c r="M19" s="5"/>
      <c r="N19" s="5"/>
      <c r="O19" s="5"/>
      <c r="P19" s="5">
        <f>SUM(P6:P18)</f>
        <v>48</v>
      </c>
      <c r="Q19" s="5">
        <f>SUM(Q6:Q18)</f>
        <v>14400</v>
      </c>
      <c r="R19" s="48">
        <f t="shared" si="0"/>
        <v>21800</v>
      </c>
      <c r="S19" s="5"/>
    </row>
  </sheetData>
  <mergeCells count="22">
    <mergeCell ref="A1:S1"/>
    <mergeCell ref="A2:S2"/>
    <mergeCell ref="F3:K3"/>
    <mergeCell ref="L3:M3"/>
    <mergeCell ref="N3:O3"/>
    <mergeCell ref="P3:Q3"/>
    <mergeCell ref="F4:G4"/>
    <mergeCell ref="H4:I4"/>
    <mergeCell ref="J4:K4"/>
    <mergeCell ref="A3:A5"/>
    <mergeCell ref="B3:B5"/>
    <mergeCell ref="C3:C5"/>
    <mergeCell ref="D3:D5"/>
    <mergeCell ref="E3:E5"/>
    <mergeCell ref="L4:L5"/>
    <mergeCell ref="M4:M5"/>
    <mergeCell ref="N4:N5"/>
    <mergeCell ref="O4:O5"/>
    <mergeCell ref="P4:P5"/>
    <mergeCell ref="Q4:Q5"/>
    <mergeCell ref="R3:R5"/>
    <mergeCell ref="S3:S5"/>
  </mergeCells>
  <pageMargins left="0.751388888888889" right="0.668055555555556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U6" sqref="U6:U18"/>
    </sheetView>
  </sheetViews>
  <sheetFormatPr defaultColWidth="9" defaultRowHeight="13.5"/>
  <cols>
    <col min="1" max="1" width="3.75" customWidth="1"/>
    <col min="2" max="2" width="7.25" customWidth="1"/>
    <col min="3" max="3" width="22.375" customWidth="1"/>
    <col min="4" max="4" width="28.25" customWidth="1"/>
    <col min="5" max="5" width="5.75" customWidth="1"/>
    <col min="6" max="6" width="4.75" customWidth="1"/>
    <col min="7" max="7" width="6.75" customWidth="1"/>
    <col min="8" max="19" width="3.125" customWidth="1"/>
    <col min="20" max="20" width="10" customWidth="1"/>
    <col min="21" max="21" width="26.875" customWidth="1"/>
  </cols>
  <sheetData>
    <row r="1" ht="28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21" customHeight="1" spans="1:20">
      <c r="A2" s="10" t="s">
        <v>338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62" customHeight="1" spans="1:20">
      <c r="A3" s="3" t="s">
        <v>2</v>
      </c>
      <c r="B3" s="3" t="s">
        <v>3</v>
      </c>
      <c r="C3" s="3" t="s">
        <v>4</v>
      </c>
      <c r="D3" s="12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91</v>
      </c>
    </row>
    <row r="4" ht="15" customHeight="1" spans="1:20">
      <c r="A4" s="3"/>
      <c r="B4" s="3"/>
      <c r="C4" s="3"/>
      <c r="D4" s="13"/>
      <c r="E4" s="3"/>
      <c r="F4" s="3" t="s">
        <v>12</v>
      </c>
      <c r="G4" s="3"/>
      <c r="H4" s="3" t="s">
        <v>13</v>
      </c>
      <c r="I4" s="3"/>
      <c r="J4" s="3" t="s">
        <v>14</v>
      </c>
      <c r="K4" s="3"/>
      <c r="L4" s="3" t="s">
        <v>15</v>
      </c>
      <c r="M4" s="3"/>
      <c r="N4" s="3" t="s">
        <v>16</v>
      </c>
      <c r="O4" s="3" t="s">
        <v>17</v>
      </c>
      <c r="P4" s="3" t="s">
        <v>16</v>
      </c>
      <c r="Q4" s="3" t="s">
        <v>17</v>
      </c>
      <c r="R4" s="3" t="s">
        <v>18</v>
      </c>
      <c r="S4" s="3" t="s">
        <v>17</v>
      </c>
      <c r="T4" s="3"/>
    </row>
    <row r="5" ht="28.5" spans="1:20">
      <c r="A5" s="3"/>
      <c r="B5" s="3"/>
      <c r="C5" s="3"/>
      <c r="D5" s="14"/>
      <c r="E5" s="3"/>
      <c r="F5" s="4" t="s">
        <v>19</v>
      </c>
      <c r="G5" s="4" t="s">
        <v>17</v>
      </c>
      <c r="H5" s="4" t="s">
        <v>20</v>
      </c>
      <c r="I5" s="4" t="s">
        <v>17</v>
      </c>
      <c r="J5" s="4" t="s">
        <v>19</v>
      </c>
      <c r="K5" s="4" t="s">
        <v>17</v>
      </c>
      <c r="L5" s="4" t="s">
        <v>20</v>
      </c>
      <c r="M5" s="4" t="s">
        <v>17</v>
      </c>
      <c r="N5" s="3"/>
      <c r="O5" s="3"/>
      <c r="P5" s="3"/>
      <c r="Q5" s="3"/>
      <c r="R5" s="3"/>
      <c r="S5" s="3"/>
      <c r="T5" s="3"/>
    </row>
    <row r="6" ht="22" customHeight="1" spans="1:20">
      <c r="A6" s="6">
        <v>1</v>
      </c>
      <c r="B6" s="30" t="s">
        <v>339</v>
      </c>
      <c r="C6" s="31" t="s">
        <v>340</v>
      </c>
      <c r="D6" s="6" t="s">
        <v>341</v>
      </c>
      <c r="E6" s="32" t="s">
        <v>24</v>
      </c>
      <c r="F6" s="33">
        <v>4</v>
      </c>
      <c r="G6" s="32">
        <v>800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">
        <f t="shared" ref="T6:T27" si="0">G6+I6+K6+M6+O6+O6+Q6+S6</f>
        <v>800</v>
      </c>
    </row>
    <row r="7" ht="22" customHeight="1" spans="1:20">
      <c r="A7" s="6">
        <v>2</v>
      </c>
      <c r="B7" s="30" t="s">
        <v>342</v>
      </c>
      <c r="C7" s="31" t="s">
        <v>343</v>
      </c>
      <c r="D7" s="34" t="s">
        <v>298</v>
      </c>
      <c r="E7" s="32" t="s">
        <v>24</v>
      </c>
      <c r="F7" s="35">
        <v>2</v>
      </c>
      <c r="G7" s="32">
        <v>400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">
        <f t="shared" si="0"/>
        <v>400</v>
      </c>
    </row>
    <row r="8" ht="22" customHeight="1" spans="1:20">
      <c r="A8" s="6">
        <v>3</v>
      </c>
      <c r="B8" s="30" t="s">
        <v>344</v>
      </c>
      <c r="C8" s="31" t="s">
        <v>345</v>
      </c>
      <c r="D8" s="6" t="s">
        <v>277</v>
      </c>
      <c r="E8" s="32" t="s">
        <v>24</v>
      </c>
      <c r="F8" s="35">
        <v>2</v>
      </c>
      <c r="G8" s="32">
        <v>400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6">
        <f t="shared" si="0"/>
        <v>400</v>
      </c>
    </row>
    <row r="9" ht="22" customHeight="1" spans="1:20">
      <c r="A9" s="6">
        <v>4</v>
      </c>
      <c r="B9" s="30" t="s">
        <v>346</v>
      </c>
      <c r="C9" s="31" t="s">
        <v>347</v>
      </c>
      <c r="D9" s="6" t="s">
        <v>263</v>
      </c>
      <c r="E9" s="32" t="s">
        <v>24</v>
      </c>
      <c r="F9" s="35">
        <v>3</v>
      </c>
      <c r="G9" s="32">
        <v>600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6">
        <f t="shared" si="0"/>
        <v>600</v>
      </c>
    </row>
    <row r="10" ht="22" customHeight="1" spans="1:20">
      <c r="A10" s="6">
        <v>5</v>
      </c>
      <c r="B10" s="30" t="s">
        <v>348</v>
      </c>
      <c r="C10" s="31" t="s">
        <v>349</v>
      </c>
      <c r="D10" s="34" t="s">
        <v>256</v>
      </c>
      <c r="E10" s="32" t="s">
        <v>24</v>
      </c>
      <c r="F10" s="35">
        <v>2</v>
      </c>
      <c r="G10" s="32">
        <v>400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6">
        <f t="shared" si="0"/>
        <v>400</v>
      </c>
    </row>
    <row r="11" ht="22" customHeight="1" spans="1:20">
      <c r="A11" s="6">
        <v>6</v>
      </c>
      <c r="B11" s="30" t="s">
        <v>350</v>
      </c>
      <c r="C11" s="36" t="s">
        <v>351</v>
      </c>
      <c r="D11" s="34" t="s">
        <v>263</v>
      </c>
      <c r="E11" s="32" t="s">
        <v>24</v>
      </c>
      <c r="F11" s="35">
        <v>2</v>
      </c>
      <c r="G11" s="32">
        <v>400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">
        <f t="shared" si="0"/>
        <v>400</v>
      </c>
    </row>
    <row r="12" ht="22" customHeight="1" spans="1:20">
      <c r="A12" s="6">
        <v>7</v>
      </c>
      <c r="B12" s="30" t="s">
        <v>352</v>
      </c>
      <c r="C12" s="37" t="s">
        <v>353</v>
      </c>
      <c r="D12" s="6" t="s">
        <v>341</v>
      </c>
      <c r="E12" s="32" t="s">
        <v>24</v>
      </c>
      <c r="F12" s="6">
        <v>2</v>
      </c>
      <c r="G12" s="6">
        <v>400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6">
        <f t="shared" si="0"/>
        <v>400</v>
      </c>
    </row>
    <row r="13" ht="22" customHeight="1" spans="1:20">
      <c r="A13" s="6">
        <v>8</v>
      </c>
      <c r="B13" s="38" t="s">
        <v>354</v>
      </c>
      <c r="C13" s="31" t="s">
        <v>355</v>
      </c>
      <c r="D13" s="39" t="s">
        <v>321</v>
      </c>
      <c r="E13" s="32" t="s">
        <v>74</v>
      </c>
      <c r="F13" s="35">
        <v>4</v>
      </c>
      <c r="G13" s="32">
        <v>800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6">
        <f t="shared" si="0"/>
        <v>800</v>
      </c>
    </row>
    <row r="14" ht="22" customHeight="1" spans="1:20">
      <c r="A14" s="6">
        <v>9</v>
      </c>
      <c r="B14" s="38" t="s">
        <v>356</v>
      </c>
      <c r="C14" s="40" t="s">
        <v>357</v>
      </c>
      <c r="D14" s="39" t="s">
        <v>298</v>
      </c>
      <c r="E14" s="32" t="s">
        <v>49</v>
      </c>
      <c r="F14" s="35">
        <v>2</v>
      </c>
      <c r="G14" s="32">
        <v>400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6">
        <f t="shared" si="0"/>
        <v>400</v>
      </c>
    </row>
    <row r="15" ht="22" customHeight="1" spans="1:20">
      <c r="A15" s="6">
        <v>10</v>
      </c>
      <c r="B15" s="38" t="s">
        <v>358</v>
      </c>
      <c r="C15" s="36" t="s">
        <v>359</v>
      </c>
      <c r="D15" s="39" t="s">
        <v>341</v>
      </c>
      <c r="E15" s="32" t="s">
        <v>49</v>
      </c>
      <c r="F15" s="35">
        <v>2</v>
      </c>
      <c r="G15" s="32">
        <v>400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6">
        <f t="shared" si="0"/>
        <v>400</v>
      </c>
    </row>
    <row r="16" ht="22" customHeight="1" spans="1:20">
      <c r="A16" s="6">
        <v>11</v>
      </c>
      <c r="B16" s="38" t="s">
        <v>360</v>
      </c>
      <c r="C16" s="36" t="s">
        <v>361</v>
      </c>
      <c r="D16" s="41" t="s">
        <v>321</v>
      </c>
      <c r="E16" s="42" t="s">
        <v>36</v>
      </c>
      <c r="F16" s="35">
        <v>3</v>
      </c>
      <c r="G16" s="32">
        <v>600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6">
        <f t="shared" si="0"/>
        <v>600</v>
      </c>
    </row>
    <row r="17" ht="22" customHeight="1" spans="1:20">
      <c r="A17" s="6">
        <v>12</v>
      </c>
      <c r="B17" s="38" t="s">
        <v>362</v>
      </c>
      <c r="C17" s="36" t="s">
        <v>363</v>
      </c>
      <c r="D17" s="43" t="s">
        <v>298</v>
      </c>
      <c r="E17" s="42" t="s">
        <v>36</v>
      </c>
      <c r="F17" s="35">
        <v>3</v>
      </c>
      <c r="G17" s="32">
        <v>600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6">
        <f t="shared" si="0"/>
        <v>600</v>
      </c>
    </row>
    <row r="18" ht="22" customHeight="1" spans="1:20">
      <c r="A18" s="5"/>
      <c r="B18" s="6" t="s">
        <v>87</v>
      </c>
      <c r="C18" s="6"/>
      <c r="D18" s="6"/>
      <c r="E18" s="5"/>
      <c r="F18" s="26">
        <f>SUM(F6:F17)</f>
        <v>31</v>
      </c>
      <c r="G18" s="6">
        <f>F18*200</f>
        <v>6200</v>
      </c>
      <c r="H18" s="6"/>
      <c r="I18" s="6"/>
      <c r="J18" s="6"/>
      <c r="K18" s="6"/>
      <c r="L18" s="6"/>
      <c r="M18" s="6"/>
      <c r="N18" s="6"/>
      <c r="O18" s="5"/>
      <c r="P18" s="5"/>
      <c r="Q18" s="5"/>
      <c r="R18" s="5"/>
      <c r="S18" s="5"/>
      <c r="T18" s="6">
        <f t="shared" si="0"/>
        <v>6200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1.0625" right="0.55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opLeftCell="A4" workbookViewId="0">
      <selection activeCell="V8" sqref="V8"/>
    </sheetView>
  </sheetViews>
  <sheetFormatPr defaultColWidth="9" defaultRowHeight="13.5"/>
  <cols>
    <col min="1" max="1" width="3.875" customWidth="1"/>
    <col min="2" max="2" width="7.5" customWidth="1"/>
    <col min="3" max="3" width="21.625" customWidth="1"/>
    <col min="4" max="4" width="26.625" customWidth="1"/>
    <col min="5" max="5" width="5.125" customWidth="1"/>
    <col min="6" max="6" width="4.125" customWidth="1"/>
    <col min="7" max="7" width="6" customWidth="1"/>
    <col min="8" max="8" width="3.875" customWidth="1"/>
    <col min="9" max="9" width="4" customWidth="1"/>
    <col min="10" max="10" width="4.5" customWidth="1"/>
    <col min="11" max="11" width="7.80833333333333" customWidth="1"/>
    <col min="12" max="17" width="3.5" customWidth="1"/>
    <col min="18" max="18" width="3.625" customWidth="1"/>
    <col min="19" max="19" width="5.25" customWidth="1"/>
    <col min="20" max="20" width="6.75" customWidth="1"/>
    <col min="21" max="21" width="24" customWidth="1"/>
  </cols>
  <sheetData>
    <row r="1" ht="28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24" customFormat="1" ht="18.75" spans="1:20">
      <c r="A2" s="10" t="s">
        <v>364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9" customHeight="1" spans="1:20">
      <c r="A3" s="3" t="s">
        <v>2</v>
      </c>
      <c r="B3" s="3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/>
      <c r="H3" s="11"/>
      <c r="I3" s="11"/>
      <c r="J3" s="11"/>
      <c r="K3" s="11"/>
      <c r="L3" s="11"/>
      <c r="M3" s="11"/>
      <c r="N3" s="11" t="s">
        <v>8</v>
      </c>
      <c r="O3" s="11"/>
      <c r="P3" s="11" t="s">
        <v>9</v>
      </c>
      <c r="Q3" s="11"/>
      <c r="R3" s="11" t="s">
        <v>10</v>
      </c>
      <c r="S3" s="11"/>
      <c r="T3" s="11" t="s">
        <v>91</v>
      </c>
    </row>
    <row r="4" spans="1:20">
      <c r="A4" s="3"/>
      <c r="B4" s="3"/>
      <c r="C4" s="11"/>
      <c r="D4" s="13"/>
      <c r="E4" s="11"/>
      <c r="F4" s="11" t="s">
        <v>12</v>
      </c>
      <c r="G4" s="11"/>
      <c r="H4" s="11" t="s">
        <v>13</v>
      </c>
      <c r="I4" s="11"/>
      <c r="J4" s="11" t="s">
        <v>14</v>
      </c>
      <c r="K4" s="11"/>
      <c r="L4" s="11" t="s">
        <v>15</v>
      </c>
      <c r="M4" s="11"/>
      <c r="N4" s="11" t="s">
        <v>16</v>
      </c>
      <c r="O4" s="11" t="s">
        <v>17</v>
      </c>
      <c r="P4" s="11" t="s">
        <v>16</v>
      </c>
      <c r="Q4" s="11" t="s">
        <v>17</v>
      </c>
      <c r="R4" s="11" t="s">
        <v>18</v>
      </c>
      <c r="S4" s="11" t="s">
        <v>17</v>
      </c>
      <c r="T4" s="11"/>
    </row>
    <row r="5" ht="24" spans="1:20">
      <c r="A5" s="3"/>
      <c r="B5" s="3"/>
      <c r="C5" s="11"/>
      <c r="D5" s="14"/>
      <c r="E5" s="11"/>
      <c r="F5" s="15" t="s">
        <v>19</v>
      </c>
      <c r="G5" s="15" t="s">
        <v>17</v>
      </c>
      <c r="H5" s="15" t="s">
        <v>20</v>
      </c>
      <c r="I5" s="15" t="s">
        <v>17</v>
      </c>
      <c r="J5" s="15" t="s">
        <v>19</v>
      </c>
      <c r="K5" s="15" t="s">
        <v>17</v>
      </c>
      <c r="L5" s="15" t="s">
        <v>20</v>
      </c>
      <c r="M5" s="15" t="s">
        <v>17</v>
      </c>
      <c r="N5" s="11"/>
      <c r="O5" s="11"/>
      <c r="P5" s="11"/>
      <c r="Q5" s="11"/>
      <c r="R5" s="11"/>
      <c r="S5" s="11"/>
      <c r="T5" s="11"/>
    </row>
    <row r="6" ht="47" customHeight="1" spans="1:20">
      <c r="A6" s="6">
        <v>1</v>
      </c>
      <c r="B6" s="6" t="s">
        <v>365</v>
      </c>
      <c r="C6" s="28" t="s">
        <v>366</v>
      </c>
      <c r="D6" s="6" t="s">
        <v>301</v>
      </c>
      <c r="E6" s="16" t="s">
        <v>24</v>
      </c>
      <c r="F6" s="6">
        <v>2</v>
      </c>
      <c r="G6" s="6">
        <v>400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ref="T6:T27" si="0">G6+I6+K6+M6+O6+O6+Q6+S6</f>
        <v>400</v>
      </c>
    </row>
    <row r="7" ht="47" customHeight="1" spans="1:20">
      <c r="A7" s="6">
        <v>2</v>
      </c>
      <c r="B7" s="6" t="s">
        <v>367</v>
      </c>
      <c r="C7" s="28" t="s">
        <v>221</v>
      </c>
      <c r="D7" s="6" t="s">
        <v>321</v>
      </c>
      <c r="E7" s="16" t="s">
        <v>24</v>
      </c>
      <c r="F7" s="6">
        <v>2</v>
      </c>
      <c r="G7" s="6">
        <v>400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>
        <f t="shared" si="0"/>
        <v>400</v>
      </c>
    </row>
    <row r="8" ht="47" customHeight="1" spans="1:20">
      <c r="A8" s="6">
        <v>3</v>
      </c>
      <c r="B8" s="6" t="s">
        <v>368</v>
      </c>
      <c r="C8" s="28" t="s">
        <v>369</v>
      </c>
      <c r="D8" s="6" t="s">
        <v>298</v>
      </c>
      <c r="E8" s="16" t="s">
        <v>74</v>
      </c>
      <c r="F8" s="6">
        <v>3</v>
      </c>
      <c r="G8" s="6">
        <v>600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f t="shared" si="0"/>
        <v>600</v>
      </c>
    </row>
    <row r="9" ht="47" customHeight="1" spans="1:20">
      <c r="A9" s="6">
        <v>4</v>
      </c>
      <c r="B9" s="6" t="s">
        <v>370</v>
      </c>
      <c r="C9" s="28" t="s">
        <v>371</v>
      </c>
      <c r="D9" s="6" t="s">
        <v>298</v>
      </c>
      <c r="E9" s="16" t="s">
        <v>49</v>
      </c>
      <c r="F9" s="6">
        <v>2</v>
      </c>
      <c r="G9" s="6">
        <v>400</v>
      </c>
      <c r="H9" s="6"/>
      <c r="I9" s="6"/>
      <c r="J9" s="6"/>
      <c r="K9" s="6"/>
      <c r="L9" s="6"/>
      <c r="M9" s="6"/>
      <c r="N9" s="6"/>
      <c r="O9" s="6"/>
      <c r="P9" s="6"/>
      <c r="Q9" s="6"/>
      <c r="R9" s="6">
        <v>6</v>
      </c>
      <c r="S9" s="6">
        <v>1800</v>
      </c>
      <c r="T9" s="6">
        <f t="shared" si="0"/>
        <v>2200</v>
      </c>
    </row>
    <row r="10" ht="47" customHeight="1" spans="1:20">
      <c r="A10" s="6">
        <v>5</v>
      </c>
      <c r="B10" s="6" t="s">
        <v>372</v>
      </c>
      <c r="C10" s="28" t="s">
        <v>373</v>
      </c>
      <c r="D10" s="6" t="s">
        <v>295</v>
      </c>
      <c r="E10" s="16" t="s">
        <v>36</v>
      </c>
      <c r="F10" s="29"/>
      <c r="G10" s="6"/>
      <c r="H10" s="6"/>
      <c r="I10" s="6"/>
      <c r="J10" s="5">
        <v>18</v>
      </c>
      <c r="K10" s="5">
        <v>14400</v>
      </c>
      <c r="L10" s="6"/>
      <c r="M10" s="6"/>
      <c r="N10" s="6"/>
      <c r="O10" s="6"/>
      <c r="P10" s="6"/>
      <c r="Q10" s="6"/>
      <c r="R10" s="6"/>
      <c r="S10" s="6"/>
      <c r="T10" s="6">
        <f t="shared" si="0"/>
        <v>14400</v>
      </c>
    </row>
    <row r="11" ht="47" customHeight="1" spans="1:20">
      <c r="A11" s="6">
        <v>6</v>
      </c>
      <c r="B11" s="6" t="s">
        <v>374</v>
      </c>
      <c r="C11" s="28" t="s">
        <v>375</v>
      </c>
      <c r="D11" s="6" t="s">
        <v>301</v>
      </c>
      <c r="E11" s="16" t="s">
        <v>36</v>
      </c>
      <c r="F11" s="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6</v>
      </c>
      <c r="S11" s="6">
        <v>1800</v>
      </c>
      <c r="T11" s="6">
        <f t="shared" si="0"/>
        <v>1800</v>
      </c>
    </row>
    <row r="12" ht="47" customHeight="1" spans="1:20">
      <c r="A12" s="5"/>
      <c r="B12" s="6" t="s">
        <v>87</v>
      </c>
      <c r="C12" s="6"/>
      <c r="D12" s="6"/>
      <c r="E12" s="25"/>
      <c r="F12" s="26">
        <f>SUM(F6:F11)</f>
        <v>9</v>
      </c>
      <c r="G12" s="6">
        <f>F12*200</f>
        <v>1800</v>
      </c>
      <c r="H12" s="6"/>
      <c r="I12" s="6"/>
      <c r="J12" s="5">
        <v>18</v>
      </c>
      <c r="K12" s="5">
        <v>14400</v>
      </c>
      <c r="L12" s="6"/>
      <c r="M12" s="6"/>
      <c r="N12" s="6"/>
      <c r="O12" s="5"/>
      <c r="P12" s="5"/>
      <c r="Q12" s="5"/>
      <c r="R12" s="6">
        <f>SUM(R6:R11)</f>
        <v>12</v>
      </c>
      <c r="S12" s="6">
        <f>SUM(S6:S11)</f>
        <v>3600</v>
      </c>
      <c r="T12" s="6">
        <f t="shared" si="0"/>
        <v>19800</v>
      </c>
    </row>
  </sheetData>
  <mergeCells count="22">
    <mergeCell ref="A1:T1"/>
    <mergeCell ref="A2:T2"/>
    <mergeCell ref="F3:M3"/>
    <mergeCell ref="N3:O3"/>
    <mergeCell ref="P3:Q3"/>
    <mergeCell ref="R3:S3"/>
    <mergeCell ref="F4:G4"/>
    <mergeCell ref="H4:I4"/>
    <mergeCell ref="J4:K4"/>
    <mergeCell ref="L4:M4"/>
    <mergeCell ref="A3:A5"/>
    <mergeCell ref="B3:B5"/>
    <mergeCell ref="C3:C5"/>
    <mergeCell ref="D3:D5"/>
    <mergeCell ref="E3:E5"/>
    <mergeCell ref="N4:N5"/>
    <mergeCell ref="O4:O5"/>
    <mergeCell ref="P4:P5"/>
    <mergeCell ref="Q4:Q5"/>
    <mergeCell ref="R4:R5"/>
    <mergeCell ref="S4:S5"/>
    <mergeCell ref="T3:T5"/>
  </mergeCells>
  <pageMargins left="0.55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掌上</vt:lpstr>
      <vt:lpstr>张平</vt:lpstr>
      <vt:lpstr>大沙河</vt:lpstr>
      <vt:lpstr>跃进</vt:lpstr>
      <vt:lpstr>本地湾</vt:lpstr>
      <vt:lpstr>红岩</vt:lpstr>
      <vt:lpstr>红安</vt:lpstr>
      <vt:lpstr>盘龙寺</vt:lpstr>
      <vt:lpstr>闫平</vt:lpstr>
      <vt:lpstr>正沟</vt:lpstr>
      <vt:lpstr>镇汇总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666666</cp:lastModifiedBy>
  <dcterms:created xsi:type="dcterms:W3CDTF">2017-09-29T11:16:00Z</dcterms:created>
  <dcterms:modified xsi:type="dcterms:W3CDTF">2017-12-13T07:50:21Z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