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中坪" sheetId="7" r:id="rId1"/>
    <sheet name="窑镇" sheetId="8" r:id="rId2"/>
    <sheet name="九间房" sheetId="9" r:id="rId3"/>
    <sheet name="中庙" sheetId="10" r:id="rId4"/>
    <sheet name="沙岭" sheetId="11" r:id="rId5"/>
    <sheet name="东沟" sheetId="12" r:id="rId6"/>
    <sheet name="阴沟" sheetId="13" r:id="rId7"/>
    <sheet name="马房湾" sheetId="15" r:id="rId8"/>
    <sheet name="汇总" sheetId="16" r:id="rId9"/>
  </sheets>
  <calcPr calcId="144525" concurrentCalc="0"/>
</workbook>
</file>

<file path=xl/sharedStrings.xml><?xml version="1.0" encoding="utf-8"?>
<sst xmlns="http://schemas.openxmlformats.org/spreadsheetml/2006/main" count="352">
  <si>
    <t>柞水县曹坪镇2017年贫困户畜牧养殖补助资金兑付花名册</t>
  </si>
  <si>
    <t xml:space="preserve"> 曹坪镇 中坪村                                                         单位：头、只、元 、㎡</t>
  </si>
  <si>
    <t>序号</t>
  </si>
  <si>
    <t>贫困户姓名</t>
  </si>
  <si>
    <t>身份证号码</t>
  </si>
  <si>
    <t>一折通账号</t>
  </si>
  <si>
    <t>所在村组</t>
  </si>
  <si>
    <t>畜 禽 出 栏</t>
  </si>
  <si>
    <t>新（扩）建标准化圈舍</t>
  </si>
  <si>
    <t>土鸡散养设施补助</t>
  </si>
  <si>
    <t>蜜蜂</t>
  </si>
  <si>
    <t>小
计</t>
  </si>
  <si>
    <t>猪</t>
  </si>
  <si>
    <t>鸡</t>
  </si>
  <si>
    <t>牛</t>
  </si>
  <si>
    <t>羊</t>
  </si>
  <si>
    <t>面积</t>
  </si>
  <si>
    <t>金额</t>
  </si>
  <si>
    <t>箱数</t>
  </si>
  <si>
    <t>头数</t>
  </si>
  <si>
    <t>只数</t>
  </si>
  <si>
    <t>殷诗军</t>
  </si>
  <si>
    <t>612527195204*****2</t>
  </si>
  <si>
    <t>2708070901109000*****2</t>
  </si>
  <si>
    <t>三组</t>
  </si>
  <si>
    <t>李向前</t>
  </si>
  <si>
    <t>612527196412*****2</t>
  </si>
  <si>
    <t>2708070901109000*****3</t>
  </si>
  <si>
    <t>李朝武</t>
  </si>
  <si>
    <t>612527196305*****7</t>
  </si>
  <si>
    <t>2708070901109000*****0</t>
  </si>
  <si>
    <t>牛开贵</t>
  </si>
  <si>
    <t>612527194603*****7</t>
  </si>
  <si>
    <t>2708070901109000*****9</t>
  </si>
  <si>
    <t>李向红</t>
  </si>
  <si>
    <t>612527197306*****4</t>
  </si>
  <si>
    <t>2708070901109000*****6</t>
  </si>
  <si>
    <t>刘金山</t>
  </si>
  <si>
    <t>612527195502*****9</t>
  </si>
  <si>
    <t>2708070901109000*****8</t>
  </si>
  <si>
    <t>朱立印</t>
  </si>
  <si>
    <t>612527195012*****5</t>
  </si>
  <si>
    <t>王春红</t>
  </si>
  <si>
    <t>612527196701*****2</t>
  </si>
  <si>
    <t>2708070901101000*****1</t>
  </si>
  <si>
    <t>四组</t>
  </si>
  <si>
    <t>王锡有</t>
  </si>
  <si>
    <t>612527196406*****5</t>
  </si>
  <si>
    <t>2708070901109000*****1</t>
  </si>
  <si>
    <t>徐得锋</t>
  </si>
  <si>
    <t>612527195903*****9</t>
  </si>
  <si>
    <t>五组</t>
  </si>
  <si>
    <t>邓家宝</t>
  </si>
  <si>
    <t>612527198403*****8</t>
  </si>
  <si>
    <t>2708070901109001*****1</t>
  </si>
  <si>
    <t>六组</t>
  </si>
  <si>
    <t>孟远锋</t>
  </si>
  <si>
    <t>612527197510*****8</t>
  </si>
  <si>
    <t>沈家富</t>
  </si>
  <si>
    <t>612527194306*****8</t>
  </si>
  <si>
    <t>2708070901109000*****4</t>
  </si>
  <si>
    <t>八组</t>
  </si>
  <si>
    <t>沈家贵</t>
  </si>
  <si>
    <t>612527194605*****9</t>
  </si>
  <si>
    <t>宋典清</t>
  </si>
  <si>
    <t>612527196207*****4</t>
  </si>
  <si>
    <t>杨仕梅</t>
  </si>
  <si>
    <t>612527195603*****9</t>
  </si>
  <si>
    <t>项希福</t>
  </si>
  <si>
    <t>612527196704*****5</t>
  </si>
  <si>
    <t>2708070901109000*****7</t>
  </si>
  <si>
    <t>栗明珠</t>
  </si>
  <si>
    <t>612527197404*****7</t>
  </si>
  <si>
    <t>曹显周</t>
  </si>
  <si>
    <t>612527196610*****9</t>
  </si>
  <si>
    <t>石秀斌</t>
  </si>
  <si>
    <t>612527197110*****5</t>
  </si>
  <si>
    <t>2708070901109000*****5</t>
  </si>
  <si>
    <t>九组</t>
  </si>
  <si>
    <t>欧玉宗</t>
  </si>
  <si>
    <t>612527196602*****X</t>
  </si>
  <si>
    <t>欧前贵</t>
  </si>
  <si>
    <t>612527194203*****3</t>
  </si>
  <si>
    <t>熊书印</t>
  </si>
  <si>
    <t>612527196701*****4</t>
  </si>
  <si>
    <t>合计</t>
  </si>
  <si>
    <t xml:space="preserve">   曹坪镇窑镇社区                                                         单位：头、只、元 、㎡</t>
  </si>
  <si>
    <t>引  种</t>
  </si>
  <si>
    <t>朱贵先</t>
  </si>
  <si>
    <t>612527195209*****1</t>
  </si>
  <si>
    <t>2708070801109000*****9</t>
  </si>
  <si>
    <t>金明富</t>
  </si>
  <si>
    <t>612527196803*****X</t>
  </si>
  <si>
    <t>2708070801109000*****6</t>
  </si>
  <si>
    <t>七组</t>
  </si>
  <si>
    <t>唐国财</t>
  </si>
  <si>
    <t>612527197503*****1</t>
  </si>
  <si>
    <t>2708070801109000*****1</t>
  </si>
  <si>
    <t>冯明春</t>
  </si>
  <si>
    <t>612527195704*****8</t>
  </si>
  <si>
    <t>李兴祥</t>
  </si>
  <si>
    <t>612527196910*****9</t>
  </si>
  <si>
    <t>2708070801109000*****2</t>
  </si>
  <si>
    <t>赵晓林</t>
  </si>
  <si>
    <t>612527199403*****1</t>
  </si>
  <si>
    <t xml:space="preserve">         曹坪镇九间房村                                                单位：头、只、元 、㎡</t>
  </si>
  <si>
    <t>李文智</t>
  </si>
  <si>
    <t>612527196112*****2</t>
  </si>
  <si>
    <t>张德印</t>
  </si>
  <si>
    <t>612527195503*****9</t>
  </si>
  <si>
    <t>徐光武</t>
  </si>
  <si>
    <t>612527197008*****7</t>
  </si>
  <si>
    <t>李红斌</t>
  </si>
  <si>
    <t>612527196312*****5</t>
  </si>
  <si>
    <t>任治和</t>
  </si>
  <si>
    <t>612527195411*****3</t>
  </si>
  <si>
    <t>二组</t>
  </si>
  <si>
    <t>舒申武</t>
  </si>
  <si>
    <t>612527194609*****1</t>
  </si>
  <si>
    <t>黄玉舍</t>
  </si>
  <si>
    <t>612527196702*****4</t>
  </si>
  <si>
    <t>李忠会</t>
  </si>
  <si>
    <t>612527195204*****3</t>
  </si>
  <si>
    <t>苏勇贤</t>
  </si>
  <si>
    <t>612527197609*****8</t>
  </si>
  <si>
    <t>一组</t>
  </si>
  <si>
    <t>白永真</t>
  </si>
  <si>
    <t>612527195106*****9</t>
  </si>
  <si>
    <t xml:space="preserve">舒全新 </t>
  </si>
  <si>
    <t>612527193810*****6</t>
  </si>
  <si>
    <t>合  计</t>
  </si>
  <si>
    <t xml:space="preserve">   曹坪 镇   中庙 村                                                    单位：头、只、元 、㎡</t>
  </si>
  <si>
    <t>熊书清</t>
  </si>
  <si>
    <t>612527197804*****8</t>
  </si>
  <si>
    <t>杨洪星</t>
  </si>
  <si>
    <t>612527197510*****2</t>
  </si>
  <si>
    <t>2708072501109000*****4</t>
  </si>
  <si>
    <t>熊书进</t>
  </si>
  <si>
    <t>612527197308*****3</t>
  </si>
  <si>
    <t>章宗胜</t>
  </si>
  <si>
    <t>612527196802*****6</t>
  </si>
  <si>
    <t>杨建兴</t>
  </si>
  <si>
    <t>612527196607*****8</t>
  </si>
  <si>
    <t xml:space="preserve">      曹坪 镇  沙岭  村                                                    单位：头、只、元 、㎡</t>
  </si>
  <si>
    <t>黄金主</t>
  </si>
  <si>
    <t>612527195012*****4</t>
  </si>
  <si>
    <t>吴凤荣</t>
  </si>
  <si>
    <t>612527196405*****1</t>
  </si>
  <si>
    <t>王古峰</t>
  </si>
  <si>
    <t>612527198501*****7</t>
  </si>
  <si>
    <t>陈申明</t>
  </si>
  <si>
    <t>612527196807*****1</t>
  </si>
  <si>
    <t>王小春</t>
  </si>
  <si>
    <t>612527198711*****5</t>
  </si>
  <si>
    <t>陈申海</t>
  </si>
  <si>
    <t>612527196802*****4</t>
  </si>
  <si>
    <t>邓广华</t>
  </si>
  <si>
    <t>612527195206*****6</t>
  </si>
  <si>
    <t>邓大安</t>
  </si>
  <si>
    <t>612527195509*****0</t>
  </si>
  <si>
    <t>邓大平</t>
  </si>
  <si>
    <t>612527197411*****3</t>
  </si>
  <si>
    <t>周银华</t>
  </si>
  <si>
    <t>612527196801*****9</t>
  </si>
  <si>
    <t>祝祥林</t>
  </si>
  <si>
    <t>612527196910*****1</t>
  </si>
  <si>
    <t>邓成瑞</t>
  </si>
  <si>
    <t>612527196707*****5</t>
  </si>
  <si>
    <t>杨建来</t>
  </si>
  <si>
    <t>612527196404*****8</t>
  </si>
  <si>
    <t>吴绪林</t>
  </si>
  <si>
    <t>612527195912*****2</t>
  </si>
  <si>
    <t>2708070901109000*****</t>
  </si>
  <si>
    <t>邓大成</t>
  </si>
  <si>
    <t>612527195808*****3</t>
  </si>
  <si>
    <t>邓大有</t>
  </si>
  <si>
    <t>612527197109*****2</t>
  </si>
  <si>
    <t>程章文</t>
  </si>
  <si>
    <t>612527196406*****2</t>
  </si>
  <si>
    <t>饶进朗</t>
  </si>
  <si>
    <t>612527196412*****X</t>
  </si>
  <si>
    <t>蔡传学</t>
  </si>
  <si>
    <t>612527196710*****5</t>
  </si>
  <si>
    <t>尚青山</t>
  </si>
  <si>
    <t>612527195410*****1</t>
  </si>
  <si>
    <t>黄分有</t>
  </si>
  <si>
    <t>612527196909*****2</t>
  </si>
  <si>
    <t>陈祥锋</t>
  </si>
  <si>
    <t>612527197910*****4</t>
  </si>
  <si>
    <t>吴祥树</t>
  </si>
  <si>
    <t>612527197606*****3</t>
  </si>
  <si>
    <t xml:space="preserve">杜明焕
</t>
  </si>
  <si>
    <t>612527196409*****5</t>
  </si>
  <si>
    <t>吴祥坤</t>
  </si>
  <si>
    <t>612527197010*****5</t>
  </si>
  <si>
    <t>刘  勇</t>
  </si>
  <si>
    <t>612527197201*****6</t>
  </si>
  <si>
    <t>吴祥成</t>
  </si>
  <si>
    <t>612527195110*****x</t>
  </si>
  <si>
    <t>吴绪华</t>
  </si>
  <si>
    <t>612527198710*****0</t>
  </si>
  <si>
    <t>李东文</t>
  </si>
  <si>
    <t>612527196011*****8</t>
  </si>
  <si>
    <t>卓万财</t>
  </si>
  <si>
    <t>612527193512*****6</t>
  </si>
  <si>
    <t>吴  松</t>
  </si>
  <si>
    <t>612527198507*****7</t>
  </si>
  <si>
    <t>2708070901109001*****9</t>
  </si>
  <si>
    <t>鲁烈刚</t>
  </si>
  <si>
    <t>612527195004*****4</t>
  </si>
  <si>
    <t>蔡乾珍</t>
  </si>
  <si>
    <t>612527196306*****6</t>
  </si>
  <si>
    <t>2708070901109001*****3</t>
  </si>
  <si>
    <t>查朝华</t>
  </si>
  <si>
    <t>612527198106*****0</t>
  </si>
  <si>
    <t>张开志</t>
  </si>
  <si>
    <t>612527197202*****2</t>
  </si>
  <si>
    <t>邓大礼</t>
  </si>
  <si>
    <t>612527195211*****2</t>
  </si>
  <si>
    <t>合  计：</t>
  </si>
  <si>
    <t xml:space="preserve">    曹坪镇东沟村                                                        单位：头、只、元 、㎡</t>
  </si>
  <si>
    <t>郭兴田</t>
  </si>
  <si>
    <t>曹明安</t>
  </si>
  <si>
    <t>612527193912*****3</t>
  </si>
  <si>
    <t>张济有</t>
  </si>
  <si>
    <t>612527197808*****7</t>
  </si>
  <si>
    <t>朱端林</t>
  </si>
  <si>
    <t>612527195402*****4</t>
  </si>
  <si>
    <t>曹俊和</t>
  </si>
  <si>
    <t>612527195911*****X</t>
  </si>
  <si>
    <t>王华</t>
  </si>
  <si>
    <t>曹明显</t>
  </si>
  <si>
    <t>612527195909*****8</t>
  </si>
  <si>
    <t>陈小平</t>
  </si>
  <si>
    <t>612527196311*****4</t>
  </si>
  <si>
    <t>全春胜</t>
  </si>
  <si>
    <t>612527195701*****7</t>
  </si>
  <si>
    <t>王本贵</t>
  </si>
  <si>
    <t>612527196005*****5</t>
  </si>
  <si>
    <t>宋金林</t>
  </si>
  <si>
    <t>612527196511*****4</t>
  </si>
  <si>
    <t>韩双全</t>
  </si>
  <si>
    <t>612527196704*****x</t>
  </si>
  <si>
    <t>雷定华</t>
  </si>
  <si>
    <t>612527197406*****5</t>
  </si>
  <si>
    <t>吴兰章</t>
  </si>
  <si>
    <t>612527197303*****5</t>
  </si>
  <si>
    <t>李东元</t>
  </si>
  <si>
    <t>612527194803*****1</t>
  </si>
  <si>
    <t>孙得林</t>
  </si>
  <si>
    <t>612527195807*****8</t>
  </si>
  <si>
    <t>张济勇</t>
  </si>
  <si>
    <t>612527196511*****5</t>
  </si>
  <si>
    <t>5</t>
  </si>
  <si>
    <t>1500</t>
  </si>
  <si>
    <t>李兴旺</t>
  </si>
  <si>
    <t>612527197907*****3</t>
  </si>
  <si>
    <t>朱成福</t>
  </si>
  <si>
    <t>612527196001*****3</t>
  </si>
  <si>
    <t>曹俊仁</t>
  </si>
  <si>
    <t>612527196905*****7</t>
  </si>
  <si>
    <t>28</t>
  </si>
  <si>
    <t>5600</t>
  </si>
  <si>
    <t>雷宝前</t>
  </si>
  <si>
    <t>612527196012*****3</t>
  </si>
  <si>
    <t>42</t>
  </si>
  <si>
    <t>8400</t>
  </si>
  <si>
    <t>周岐斌</t>
  </si>
  <si>
    <t>612527197406*****1</t>
  </si>
  <si>
    <t>4850</t>
  </si>
  <si>
    <t>48500</t>
  </si>
  <si>
    <t>张广文</t>
  </si>
  <si>
    <t>612527196712*****X</t>
  </si>
  <si>
    <t xml:space="preserve">      曹坪镇荫沟村                                                              单位：头、只、元 、㎡</t>
  </si>
  <si>
    <t>陈昌明</t>
  </si>
  <si>
    <t>612527194910*****8</t>
  </si>
  <si>
    <t>邓大魁</t>
  </si>
  <si>
    <t>612527196302*****3</t>
  </si>
  <si>
    <t>李田明</t>
  </si>
  <si>
    <t>612527195602*****3</t>
  </si>
  <si>
    <t>张先会</t>
  </si>
  <si>
    <t>612527195107*****4</t>
  </si>
  <si>
    <t>李龙庆</t>
  </si>
  <si>
    <t>612527196511*****3</t>
  </si>
  <si>
    <t>梅前坤</t>
  </si>
  <si>
    <t>612527198303*****5</t>
  </si>
  <si>
    <t>梅前喜</t>
  </si>
  <si>
    <t>612527197806*****3</t>
  </si>
  <si>
    <t>党世武</t>
  </si>
  <si>
    <t>612527196006*****2</t>
  </si>
  <si>
    <t>赖光稳</t>
  </si>
  <si>
    <t>612527196803*****7</t>
  </si>
  <si>
    <t>郭吉哲</t>
  </si>
  <si>
    <t>612527196501*****7</t>
  </si>
  <si>
    <t>任福文</t>
  </si>
  <si>
    <t>612527199004*****5</t>
  </si>
  <si>
    <t>任同兴</t>
  </si>
  <si>
    <t>612527195208*****2</t>
  </si>
  <si>
    <t>徐啟学</t>
  </si>
  <si>
    <t>612527197503*****2</t>
  </si>
  <si>
    <t>石学停</t>
  </si>
  <si>
    <t>612527195104*****6</t>
  </si>
  <si>
    <t>石台锋</t>
  </si>
  <si>
    <t>612527197512*****8</t>
  </si>
  <si>
    <t>王学安</t>
  </si>
  <si>
    <t>612527196301*****6</t>
  </si>
  <si>
    <t>王景亮</t>
  </si>
  <si>
    <t>612527196412*****7</t>
  </si>
  <si>
    <t>王学荣</t>
  </si>
  <si>
    <t>612527195205*****3</t>
  </si>
  <si>
    <t>王义军</t>
  </si>
  <si>
    <t>612527198805*****2</t>
  </si>
  <si>
    <t>王学红</t>
  </si>
  <si>
    <t>612527197305*****8</t>
  </si>
  <si>
    <t>胡锡斌</t>
  </si>
  <si>
    <t>612527196807*****x</t>
  </si>
  <si>
    <t>王启家</t>
  </si>
  <si>
    <t>612527196403*****7</t>
  </si>
  <si>
    <t xml:space="preserve">      曹坪 镇 马房湾 村                                                              单位：头、只、元 、㎡</t>
  </si>
  <si>
    <t>杨全珍</t>
  </si>
  <si>
    <t>612527195105*****6</t>
  </si>
  <si>
    <t>2708070801109000*****3</t>
  </si>
  <si>
    <t>李元志</t>
  </si>
  <si>
    <t>612527196010*****8</t>
  </si>
  <si>
    <t>周寿春</t>
  </si>
  <si>
    <t>612527196602*****6</t>
  </si>
  <si>
    <t>白大勇</t>
  </si>
  <si>
    <t>612527197203*****0</t>
  </si>
  <si>
    <t>明安印</t>
  </si>
  <si>
    <t>612527195210*****4</t>
  </si>
  <si>
    <t>2708070801109000*****7</t>
  </si>
  <si>
    <t>焦玉斌</t>
  </si>
  <si>
    <t>612527198603*****7</t>
  </si>
  <si>
    <t>朱光明</t>
  </si>
  <si>
    <t>612527196605*****7</t>
  </si>
  <si>
    <t>郑和顺</t>
  </si>
  <si>
    <t>612527197103*****5</t>
  </si>
  <si>
    <t>柞水县2017年贫困户畜牧养殖补助资金兑付汇总表</t>
  </si>
  <si>
    <t xml:space="preserve"> 镇名：      曹坪镇                                              单位：头、只、万元 、㎡</t>
  </si>
  <si>
    <t>村名</t>
  </si>
  <si>
    <t>畜 禽 出/存 栏</t>
  </si>
  <si>
    <t>小  计</t>
  </si>
  <si>
    <t>备注</t>
  </si>
  <si>
    <t>窑镇</t>
  </si>
  <si>
    <t>九间房</t>
  </si>
  <si>
    <t>中庙</t>
  </si>
  <si>
    <t>中坪</t>
  </si>
  <si>
    <t>沙岭</t>
  </si>
  <si>
    <t>东沟</t>
  </si>
  <si>
    <t>荫沟</t>
  </si>
  <si>
    <t>马房湾</t>
  </si>
  <si>
    <t>134户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</si>
</sst>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4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name val="华文中宋"/>
      <charset val="134"/>
    </font>
    <font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仿宋_GB2312"/>
      <charset val="134"/>
    </font>
    <font>
      <b/>
      <sz val="20"/>
      <name val="华文中宋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10" borderId="12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/>
    </xf>
    <xf numFmtId="0" fontId="7" fillId="0" borderId="1" xfId="5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0" fontId="7" fillId="0" borderId="5" xfId="5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NumberForma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7" fillId="0" borderId="5" xfId="50" applyFont="1" applyBorder="1" applyAlignment="1">
      <alignment horizontal="center"/>
    </xf>
    <xf numFmtId="49" fontId="7" fillId="0" borderId="5" xfId="49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>
      <alignment vertical="center"/>
    </xf>
    <xf numFmtId="0" fontId="9" fillId="0" borderId="1" xfId="49" applyNumberFormat="1" applyFont="1" applyFill="1" applyBorder="1" applyAlignment="1">
      <alignment horizontal="center" wrapText="1"/>
    </xf>
    <xf numFmtId="0" fontId="0" fillId="0" borderId="1" xfId="49" applyBorder="1" applyAlignment="1">
      <alignment horizontal="center"/>
    </xf>
    <xf numFmtId="49" fontId="10" fillId="2" borderId="1" xfId="49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1" xfId="49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12" fillId="0" borderId="5" xfId="50" applyFont="1" applyBorder="1" applyAlignment="1">
      <alignment horizontal="left"/>
    </xf>
    <xf numFmtId="49" fontId="0" fillId="0" borderId="1" xfId="49" applyNumberForma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1" xfId="0" applyBorder="1" applyAlignment="1"/>
    <xf numFmtId="0" fontId="7" fillId="0" borderId="1" xfId="0" applyFont="1" applyBorder="1" applyAlignment="1"/>
    <xf numFmtId="0" fontId="7" fillId="0" borderId="5" xfId="0" applyFont="1" applyFill="1" applyBorder="1" applyAlignment="1">
      <alignment horizontal="left"/>
    </xf>
    <xf numFmtId="49" fontId="13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49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V5" sqref="V5"/>
    </sheetView>
  </sheetViews>
  <sheetFormatPr defaultColWidth="9" defaultRowHeight="14.25"/>
  <cols>
    <col min="1" max="1" width="3.25" customWidth="1"/>
    <col min="2" max="2" width="7.75" customWidth="1"/>
    <col min="3" max="3" width="20" customWidth="1"/>
    <col min="4" max="4" width="24.75" customWidth="1"/>
    <col min="5" max="5" width="5.75" customWidth="1"/>
    <col min="6" max="6" width="3.875" customWidth="1"/>
    <col min="7" max="7" width="6.375" customWidth="1"/>
    <col min="8" max="9" width="2.625" customWidth="1"/>
    <col min="10" max="10" width="4" customWidth="1"/>
    <col min="11" max="11" width="5.125" customWidth="1"/>
    <col min="12" max="12" width="4.25" customWidth="1"/>
    <col min="13" max="13" width="6.5" customWidth="1"/>
    <col min="14" max="17" width="2.375" customWidth="1"/>
    <col min="18" max="18" width="4.875" customWidth="1"/>
    <col min="19" max="19" width="6.125" customWidth="1"/>
    <col min="20" max="20" width="7" customWidth="1"/>
    <col min="21" max="21" width="30.75" customWidth="1"/>
  </cols>
  <sheetData>
    <row r="1" s="9" customFormat="1" ht="28.5" spans="1:20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ht="38.1" customHeight="1" spans="1:2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8.1" customHeight="1" spans="1:20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/>
      <c r="H3" s="12"/>
      <c r="I3" s="12"/>
      <c r="J3" s="12"/>
      <c r="K3" s="12"/>
      <c r="L3" s="12"/>
      <c r="M3" s="12"/>
      <c r="N3" s="12" t="s">
        <v>8</v>
      </c>
      <c r="O3" s="12"/>
      <c r="P3" s="12" t="s">
        <v>9</v>
      </c>
      <c r="Q3" s="12"/>
      <c r="R3" s="12" t="s">
        <v>10</v>
      </c>
      <c r="S3" s="12"/>
      <c r="T3" s="12" t="s">
        <v>11</v>
      </c>
    </row>
    <row r="4" ht="27" customHeight="1" spans="1:20">
      <c r="A4" s="12"/>
      <c r="B4" s="12"/>
      <c r="C4" s="12"/>
      <c r="D4" s="14"/>
      <c r="E4" s="12"/>
      <c r="F4" s="12" t="s">
        <v>12</v>
      </c>
      <c r="G4" s="12"/>
      <c r="H4" s="12" t="s">
        <v>13</v>
      </c>
      <c r="I4" s="12"/>
      <c r="J4" s="12" t="s">
        <v>14</v>
      </c>
      <c r="K4" s="12"/>
      <c r="L4" s="69" t="s">
        <v>15</v>
      </c>
      <c r="M4" s="70"/>
      <c r="N4" s="12" t="s">
        <v>16</v>
      </c>
      <c r="O4" s="12" t="s">
        <v>17</v>
      </c>
      <c r="P4" s="12" t="s">
        <v>16</v>
      </c>
      <c r="Q4" s="12" t="s">
        <v>17</v>
      </c>
      <c r="R4" s="12" t="s">
        <v>18</v>
      </c>
      <c r="S4" s="12" t="s">
        <v>17</v>
      </c>
      <c r="T4" s="12"/>
    </row>
    <row r="5" ht="32.1" customHeight="1" spans="1:20">
      <c r="A5" s="12"/>
      <c r="B5" s="12"/>
      <c r="C5" s="12"/>
      <c r="D5" s="15"/>
      <c r="E5" s="12"/>
      <c r="F5" s="16" t="s">
        <v>19</v>
      </c>
      <c r="G5" s="16" t="s">
        <v>17</v>
      </c>
      <c r="H5" s="16" t="s">
        <v>20</v>
      </c>
      <c r="I5" s="16" t="s">
        <v>17</v>
      </c>
      <c r="J5" s="16" t="s">
        <v>19</v>
      </c>
      <c r="K5" s="16" t="s">
        <v>17</v>
      </c>
      <c r="L5" s="16" t="s">
        <v>20</v>
      </c>
      <c r="M5" s="16" t="s">
        <v>17</v>
      </c>
      <c r="N5" s="12"/>
      <c r="O5" s="12"/>
      <c r="P5" s="12"/>
      <c r="Q5" s="12"/>
      <c r="R5" s="12"/>
      <c r="S5" s="12"/>
      <c r="T5" s="12"/>
    </row>
    <row r="6" ht="29" customHeight="1" spans="1:20">
      <c r="A6" s="17">
        <v>1</v>
      </c>
      <c r="B6" s="17" t="s">
        <v>21</v>
      </c>
      <c r="C6" s="65" t="s">
        <v>22</v>
      </c>
      <c r="D6" s="66" t="s">
        <v>23</v>
      </c>
      <c r="E6" s="17" t="s">
        <v>24</v>
      </c>
      <c r="F6" s="17">
        <v>2</v>
      </c>
      <c r="G6" s="17">
        <v>400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>
        <v>400</v>
      </c>
    </row>
    <row r="7" ht="29" customHeight="1" spans="1:20">
      <c r="A7" s="17">
        <v>2</v>
      </c>
      <c r="B7" s="17" t="s">
        <v>25</v>
      </c>
      <c r="C7" s="65" t="s">
        <v>26</v>
      </c>
      <c r="D7" s="66" t="s">
        <v>27</v>
      </c>
      <c r="E7" s="17" t="s">
        <v>24</v>
      </c>
      <c r="F7" s="17">
        <v>3</v>
      </c>
      <c r="G7" s="17">
        <v>600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>
        <v>600</v>
      </c>
    </row>
    <row r="8" ht="29" customHeight="1" spans="1:20">
      <c r="A8" s="17">
        <v>3</v>
      </c>
      <c r="B8" s="17" t="s">
        <v>28</v>
      </c>
      <c r="C8" s="65" t="s">
        <v>29</v>
      </c>
      <c r="D8" s="67" t="s">
        <v>30</v>
      </c>
      <c r="E8" s="17" t="s">
        <v>24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>
        <v>20</v>
      </c>
      <c r="S8" s="17">
        <v>6000</v>
      </c>
      <c r="T8" s="17">
        <v>6000</v>
      </c>
    </row>
    <row r="9" ht="29" customHeight="1" spans="1:20">
      <c r="A9" s="17">
        <v>4</v>
      </c>
      <c r="B9" s="17" t="s">
        <v>31</v>
      </c>
      <c r="C9" s="65" t="s">
        <v>32</v>
      </c>
      <c r="D9" s="66" t="s">
        <v>33</v>
      </c>
      <c r="E9" s="17" t="s">
        <v>24</v>
      </c>
      <c r="F9" s="17">
        <v>2</v>
      </c>
      <c r="G9" s="17">
        <v>400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>
        <v>400</v>
      </c>
    </row>
    <row r="10" ht="29" customHeight="1" spans="1:20">
      <c r="A10" s="17">
        <v>5</v>
      </c>
      <c r="B10" s="17" t="s">
        <v>34</v>
      </c>
      <c r="C10" s="65" t="s">
        <v>35</v>
      </c>
      <c r="D10" s="66" t="s">
        <v>36</v>
      </c>
      <c r="E10" s="17" t="s">
        <v>24</v>
      </c>
      <c r="F10" s="17"/>
      <c r="G10" s="17"/>
      <c r="H10" s="17"/>
      <c r="I10" s="17"/>
      <c r="J10" s="17"/>
      <c r="K10" s="17"/>
      <c r="L10" s="17">
        <v>91</v>
      </c>
      <c r="M10" s="17">
        <v>18200</v>
      </c>
      <c r="N10" s="17"/>
      <c r="O10" s="17"/>
      <c r="P10" s="17"/>
      <c r="Q10" s="17"/>
      <c r="R10" s="17"/>
      <c r="S10" s="17"/>
      <c r="T10" s="17">
        <v>18200</v>
      </c>
    </row>
    <row r="11" ht="29" customHeight="1" spans="1:20">
      <c r="A11" s="17">
        <v>6</v>
      </c>
      <c r="B11" s="17" t="s">
        <v>37</v>
      </c>
      <c r="C11" s="65" t="s">
        <v>38</v>
      </c>
      <c r="D11" s="66" t="s">
        <v>39</v>
      </c>
      <c r="E11" s="17" t="s">
        <v>24</v>
      </c>
      <c r="F11" s="17">
        <v>2</v>
      </c>
      <c r="G11" s="17">
        <v>400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>
        <v>400</v>
      </c>
    </row>
    <row r="12" ht="29" customHeight="1" spans="1:20">
      <c r="A12" s="17">
        <v>7</v>
      </c>
      <c r="B12" s="17" t="s">
        <v>40</v>
      </c>
      <c r="C12" s="65" t="s">
        <v>41</v>
      </c>
      <c r="D12" s="66" t="s">
        <v>36</v>
      </c>
      <c r="E12" s="17" t="s">
        <v>24</v>
      </c>
      <c r="F12" s="17">
        <v>2</v>
      </c>
      <c r="G12" s="17">
        <v>400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>
        <v>400</v>
      </c>
    </row>
    <row r="13" ht="29" customHeight="1" spans="1:20">
      <c r="A13" s="17">
        <v>8</v>
      </c>
      <c r="B13" s="17" t="s">
        <v>42</v>
      </c>
      <c r="C13" s="68" t="s">
        <v>43</v>
      </c>
      <c r="D13" s="66" t="s">
        <v>44</v>
      </c>
      <c r="E13" s="17" t="s">
        <v>45</v>
      </c>
      <c r="F13" s="17">
        <v>2</v>
      </c>
      <c r="G13" s="17">
        <v>400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>
        <v>400</v>
      </c>
    </row>
    <row r="14" ht="29" customHeight="1" spans="1:20">
      <c r="A14" s="17">
        <v>9</v>
      </c>
      <c r="B14" s="17" t="s">
        <v>46</v>
      </c>
      <c r="C14" s="68" t="s">
        <v>47</v>
      </c>
      <c r="D14" s="66" t="s">
        <v>48</v>
      </c>
      <c r="E14" s="17" t="s">
        <v>45</v>
      </c>
      <c r="F14" s="17">
        <v>2</v>
      </c>
      <c r="G14" s="17">
        <v>400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>
        <v>400</v>
      </c>
    </row>
    <row r="15" ht="29" customHeight="1" spans="1:20">
      <c r="A15" s="17">
        <v>10</v>
      </c>
      <c r="B15" s="17" t="s">
        <v>49</v>
      </c>
      <c r="C15" s="65" t="s">
        <v>50</v>
      </c>
      <c r="D15" s="66" t="s">
        <v>27</v>
      </c>
      <c r="E15" s="17" t="s">
        <v>51</v>
      </c>
      <c r="F15" s="17">
        <v>3</v>
      </c>
      <c r="G15" s="17">
        <v>600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>
        <v>600</v>
      </c>
    </row>
    <row r="16" ht="29" customHeight="1" spans="1:20">
      <c r="A16" s="17">
        <v>11</v>
      </c>
      <c r="B16" s="17" t="s">
        <v>52</v>
      </c>
      <c r="C16" s="65" t="s">
        <v>53</v>
      </c>
      <c r="D16" s="66" t="s">
        <v>54</v>
      </c>
      <c r="E16" s="17" t="s">
        <v>55</v>
      </c>
      <c r="F16" s="17">
        <v>2</v>
      </c>
      <c r="G16" s="17">
        <v>400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>
        <v>400</v>
      </c>
    </row>
    <row r="17" ht="29" customHeight="1" spans="1:20">
      <c r="A17" s="17">
        <v>12</v>
      </c>
      <c r="B17" s="17" t="s">
        <v>56</v>
      </c>
      <c r="C17" s="65" t="s">
        <v>57</v>
      </c>
      <c r="D17" s="66" t="s">
        <v>39</v>
      </c>
      <c r="E17" s="17" t="s">
        <v>55</v>
      </c>
      <c r="F17" s="17">
        <v>2</v>
      </c>
      <c r="G17" s="17">
        <v>400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>
        <v>400</v>
      </c>
    </row>
    <row r="18" ht="29" customHeight="1" spans="1:20">
      <c r="A18" s="17">
        <v>13</v>
      </c>
      <c r="B18" s="17" t="s">
        <v>58</v>
      </c>
      <c r="C18" s="65" t="s">
        <v>59</v>
      </c>
      <c r="D18" s="66" t="s">
        <v>60</v>
      </c>
      <c r="E18" s="17" t="s">
        <v>61</v>
      </c>
      <c r="F18" s="17">
        <v>2</v>
      </c>
      <c r="G18" s="17">
        <v>400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>
        <v>400</v>
      </c>
    </row>
    <row r="19" ht="29" customHeight="1" spans="1:20">
      <c r="A19" s="17">
        <v>14</v>
      </c>
      <c r="B19" s="17" t="s">
        <v>62</v>
      </c>
      <c r="C19" s="65" t="s">
        <v>63</v>
      </c>
      <c r="D19" s="66" t="s">
        <v>48</v>
      </c>
      <c r="E19" s="17" t="s">
        <v>61</v>
      </c>
      <c r="F19" s="17">
        <v>3</v>
      </c>
      <c r="G19" s="17">
        <v>600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>
        <v>600</v>
      </c>
    </row>
    <row r="20" ht="29" customHeight="1" spans="1:20">
      <c r="A20" s="17">
        <v>15</v>
      </c>
      <c r="B20" s="17" t="s">
        <v>64</v>
      </c>
      <c r="C20" s="65" t="s">
        <v>65</v>
      </c>
      <c r="D20" s="66" t="s">
        <v>36</v>
      </c>
      <c r="E20" s="17" t="s">
        <v>61</v>
      </c>
      <c r="F20" s="17">
        <v>2</v>
      </c>
      <c r="G20" s="17">
        <v>400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>
        <v>400</v>
      </c>
    </row>
    <row r="21" ht="29" customHeight="1" spans="1:20">
      <c r="A21" s="17">
        <v>16</v>
      </c>
      <c r="B21" s="17" t="s">
        <v>66</v>
      </c>
      <c r="C21" s="65" t="s">
        <v>67</v>
      </c>
      <c r="D21" s="66" t="s">
        <v>60</v>
      </c>
      <c r="E21" s="17" t="s">
        <v>61</v>
      </c>
      <c r="F21" s="17">
        <v>2</v>
      </c>
      <c r="G21" s="17">
        <v>400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>
        <v>400</v>
      </c>
    </row>
    <row r="22" ht="29" customHeight="1" spans="1:20">
      <c r="A22" s="17">
        <v>17</v>
      </c>
      <c r="B22" s="17" t="s">
        <v>68</v>
      </c>
      <c r="C22" s="65" t="s">
        <v>69</v>
      </c>
      <c r="D22" s="66" t="s">
        <v>70</v>
      </c>
      <c r="E22" s="17" t="s">
        <v>61</v>
      </c>
      <c r="F22" s="17">
        <v>2</v>
      </c>
      <c r="G22" s="17">
        <v>400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>
        <v>400</v>
      </c>
    </row>
    <row r="23" ht="29" customHeight="1" spans="1:20">
      <c r="A23" s="17">
        <v>18</v>
      </c>
      <c r="B23" s="17" t="s">
        <v>71</v>
      </c>
      <c r="C23" s="65" t="s">
        <v>72</v>
      </c>
      <c r="D23" s="66" t="s">
        <v>60</v>
      </c>
      <c r="E23" s="17" t="s">
        <v>61</v>
      </c>
      <c r="F23" s="17">
        <v>2</v>
      </c>
      <c r="G23" s="17">
        <v>400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>
        <v>400</v>
      </c>
    </row>
    <row r="24" ht="29" customHeight="1" spans="1:20">
      <c r="A24" s="17">
        <v>19</v>
      </c>
      <c r="B24" s="17" t="s">
        <v>73</v>
      </c>
      <c r="C24" s="65" t="s">
        <v>74</v>
      </c>
      <c r="D24" s="66" t="s">
        <v>27</v>
      </c>
      <c r="E24" s="17" t="s">
        <v>61</v>
      </c>
      <c r="F24" s="17">
        <v>2</v>
      </c>
      <c r="G24" s="17">
        <v>400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>
        <v>400</v>
      </c>
    </row>
    <row r="25" ht="29" customHeight="1" spans="1:20">
      <c r="A25" s="17">
        <v>20</v>
      </c>
      <c r="B25" s="17" t="s">
        <v>75</v>
      </c>
      <c r="C25" s="65" t="s">
        <v>76</v>
      </c>
      <c r="D25" s="66" t="s">
        <v>77</v>
      </c>
      <c r="E25" s="17" t="s">
        <v>78</v>
      </c>
      <c r="F25" s="17">
        <v>2</v>
      </c>
      <c r="G25" s="17">
        <v>400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>
        <v>400</v>
      </c>
    </row>
    <row r="26" ht="29" customHeight="1" spans="1:20">
      <c r="A26" s="17">
        <v>21</v>
      </c>
      <c r="B26" s="17" t="s">
        <v>79</v>
      </c>
      <c r="C26" s="65" t="s">
        <v>80</v>
      </c>
      <c r="D26" s="66" t="s">
        <v>77</v>
      </c>
      <c r="E26" s="17" t="s">
        <v>78</v>
      </c>
      <c r="F26" s="17">
        <v>5</v>
      </c>
      <c r="G26" s="17">
        <v>1000</v>
      </c>
      <c r="H26" s="17"/>
      <c r="I26" s="17"/>
      <c r="J26" s="17">
        <v>5</v>
      </c>
      <c r="K26" s="17">
        <v>4000</v>
      </c>
      <c r="L26" s="17"/>
      <c r="M26" s="17"/>
      <c r="N26" s="17"/>
      <c r="O26" s="17"/>
      <c r="P26" s="17"/>
      <c r="Q26" s="17"/>
      <c r="R26" s="17"/>
      <c r="S26" s="17"/>
      <c r="T26" s="17">
        <v>5000</v>
      </c>
    </row>
    <row r="27" ht="29" customHeight="1" spans="1:20">
      <c r="A27" s="17">
        <v>22</v>
      </c>
      <c r="B27" s="17" t="s">
        <v>81</v>
      </c>
      <c r="C27" s="65" t="s">
        <v>82</v>
      </c>
      <c r="D27" s="66" t="s">
        <v>60</v>
      </c>
      <c r="E27" s="17" t="s">
        <v>78</v>
      </c>
      <c r="F27" s="17">
        <v>2</v>
      </c>
      <c r="G27" s="17">
        <v>400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>
        <v>400</v>
      </c>
    </row>
    <row r="28" ht="29" customHeight="1" spans="1:20">
      <c r="A28" s="17">
        <v>23</v>
      </c>
      <c r="B28" s="17" t="s">
        <v>83</v>
      </c>
      <c r="C28" s="65" t="s">
        <v>84</v>
      </c>
      <c r="D28" s="66" t="s">
        <v>77</v>
      </c>
      <c r="E28" s="17" t="s">
        <v>78</v>
      </c>
      <c r="F28" s="17">
        <v>2</v>
      </c>
      <c r="G28" s="17">
        <v>400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>
        <v>400</v>
      </c>
    </row>
    <row r="29" ht="29" customHeight="1" spans="1:20">
      <c r="A29" s="17"/>
      <c r="B29" s="17" t="s">
        <v>85</v>
      </c>
      <c r="C29" s="17"/>
      <c r="D29" s="17"/>
      <c r="E29" s="17"/>
      <c r="F29" s="17">
        <f>SUM(F6:F28)</f>
        <v>48</v>
      </c>
      <c r="G29" s="17">
        <f>SUM(G6:G28)</f>
        <v>9600</v>
      </c>
      <c r="H29" s="17"/>
      <c r="I29" s="17"/>
      <c r="J29" s="17">
        <f>SUM(J6:J28)</f>
        <v>5</v>
      </c>
      <c r="K29" s="17">
        <f>SUM(K6:K28)</f>
        <v>4000</v>
      </c>
      <c r="L29" s="17">
        <f>SUM(L6:L28)</f>
        <v>91</v>
      </c>
      <c r="M29" s="17">
        <f>SUM(M6:M28)</f>
        <v>18200</v>
      </c>
      <c r="N29" s="17"/>
      <c r="O29" s="17"/>
      <c r="P29" s="17"/>
      <c r="Q29" s="17"/>
      <c r="R29" s="17">
        <f>SUM(R6:R28)</f>
        <v>20</v>
      </c>
      <c r="S29" s="17">
        <f>SUM(S6:S28)</f>
        <v>6000</v>
      </c>
      <c r="T29" s="17">
        <f>SUM(T6:T28)</f>
        <v>37800</v>
      </c>
    </row>
  </sheetData>
  <mergeCells count="22">
    <mergeCell ref="A1:T1"/>
    <mergeCell ref="A2:T2"/>
    <mergeCell ref="F3:M3"/>
    <mergeCell ref="N3:O3"/>
    <mergeCell ref="P3:Q3"/>
    <mergeCell ref="R3:S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</mergeCells>
  <pageMargins left="0.9" right="0.279166666666667" top="0.669444444444445" bottom="0.75" header="0.509027777777778" footer="0.5090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workbookViewId="0">
      <selection activeCell="C6" sqref="C6"/>
    </sheetView>
  </sheetViews>
  <sheetFormatPr defaultColWidth="9" defaultRowHeight="14.25"/>
  <cols>
    <col min="1" max="1" width="3" customWidth="1"/>
    <col min="2" max="2" width="6.75" customWidth="1"/>
    <col min="3" max="3" width="20.375" customWidth="1"/>
    <col min="4" max="4" width="24.875" customWidth="1"/>
    <col min="5" max="5" width="4.625" customWidth="1"/>
    <col min="6" max="6" width="5" customWidth="1"/>
    <col min="7" max="7" width="5.375" customWidth="1"/>
    <col min="8" max="8" width="5.125" customWidth="1"/>
    <col min="9" max="9" width="5.625" customWidth="1"/>
    <col min="10" max="10" width="4.875" customWidth="1"/>
    <col min="11" max="11" width="6.125" customWidth="1"/>
    <col min="12" max="12" width="4.875" customWidth="1"/>
    <col min="13" max="13" width="5.875" customWidth="1"/>
    <col min="14" max="14" width="3.625" customWidth="1"/>
    <col min="15" max="15" width="6.375" customWidth="1"/>
    <col min="16" max="19" width="2.5" customWidth="1"/>
    <col min="20" max="20" width="5.75" customWidth="1"/>
    <col min="21" max="21" width="18.5" customWidth="1"/>
    <col min="22" max="22" width="23.5" customWidth="1"/>
  </cols>
  <sheetData>
    <row r="1" s="9" customFormat="1" ht="28.5" spans="1:2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="61" customFormat="1" ht="18.75" spans="1:20">
      <c r="A2" s="62" t="s">
        <v>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ht="48" customHeight="1" spans="1:2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/>
      <c r="H3" s="12"/>
      <c r="I3" s="12"/>
      <c r="J3" s="12"/>
      <c r="K3" s="12"/>
      <c r="L3" s="12"/>
      <c r="M3" s="12"/>
      <c r="N3" s="12" t="s">
        <v>87</v>
      </c>
      <c r="O3" s="12"/>
      <c r="P3" s="12"/>
      <c r="Q3" s="12"/>
      <c r="R3" s="12"/>
      <c r="S3" s="12"/>
      <c r="T3" s="12" t="s">
        <v>11</v>
      </c>
    </row>
    <row r="4" ht="23.1" customHeight="1" spans="1:20">
      <c r="A4" s="12"/>
      <c r="B4" s="12"/>
      <c r="C4" s="12"/>
      <c r="D4" s="12"/>
      <c r="E4" s="12"/>
      <c r="F4" s="12" t="s">
        <v>12</v>
      </c>
      <c r="G4" s="12"/>
      <c r="H4" s="12" t="s">
        <v>13</v>
      </c>
      <c r="I4" s="12"/>
      <c r="J4" s="12" t="s">
        <v>14</v>
      </c>
      <c r="K4" s="12"/>
      <c r="L4" s="12" t="s">
        <v>15</v>
      </c>
      <c r="M4" s="12"/>
      <c r="N4" s="12" t="s">
        <v>12</v>
      </c>
      <c r="O4" s="12"/>
      <c r="P4" s="12" t="s">
        <v>14</v>
      </c>
      <c r="Q4" s="12"/>
      <c r="R4" s="12" t="s">
        <v>15</v>
      </c>
      <c r="S4" s="12"/>
      <c r="T4" s="12"/>
    </row>
    <row r="5" ht="39.75" customHeight="1" spans="1:20">
      <c r="A5" s="12"/>
      <c r="B5" s="12"/>
      <c r="C5" s="12"/>
      <c r="D5" s="12"/>
      <c r="E5" s="12"/>
      <c r="F5" s="16" t="s">
        <v>19</v>
      </c>
      <c r="G5" s="16" t="s">
        <v>17</v>
      </c>
      <c r="H5" s="16" t="s">
        <v>20</v>
      </c>
      <c r="I5" s="16" t="s">
        <v>17</v>
      </c>
      <c r="J5" s="16" t="s">
        <v>19</v>
      </c>
      <c r="K5" s="16" t="s">
        <v>17</v>
      </c>
      <c r="L5" s="16" t="s">
        <v>20</v>
      </c>
      <c r="M5" s="16" t="s">
        <v>17</v>
      </c>
      <c r="N5" s="16" t="s">
        <v>19</v>
      </c>
      <c r="O5" s="16" t="s">
        <v>17</v>
      </c>
      <c r="P5" s="16" t="s">
        <v>19</v>
      </c>
      <c r="Q5" s="16" t="s">
        <v>17</v>
      </c>
      <c r="R5" s="16" t="s">
        <v>20</v>
      </c>
      <c r="S5" s="16" t="s">
        <v>17</v>
      </c>
      <c r="T5" s="12"/>
    </row>
    <row r="6" ht="34" customHeight="1" spans="1:20">
      <c r="A6" s="5">
        <v>1</v>
      </c>
      <c r="B6" s="63" t="s">
        <v>88</v>
      </c>
      <c r="C6" s="26" t="s">
        <v>89</v>
      </c>
      <c r="D6" s="49" t="s">
        <v>90</v>
      </c>
      <c r="E6" s="5" t="s">
        <v>78</v>
      </c>
      <c r="F6" s="17"/>
      <c r="G6" s="17"/>
      <c r="H6" s="17"/>
      <c r="I6" s="17"/>
      <c r="J6" s="17">
        <v>6</v>
      </c>
      <c r="K6" s="17">
        <v>4800</v>
      </c>
      <c r="L6" s="17"/>
      <c r="M6" s="17"/>
      <c r="N6" s="17"/>
      <c r="O6" s="17"/>
      <c r="P6" s="17"/>
      <c r="Q6" s="17"/>
      <c r="R6" s="17"/>
      <c r="S6" s="17"/>
      <c r="T6" s="17">
        <v>4800</v>
      </c>
    </row>
    <row r="7" ht="34" customHeight="1" spans="1:20">
      <c r="A7" s="5">
        <v>2</v>
      </c>
      <c r="B7" s="63" t="s">
        <v>91</v>
      </c>
      <c r="C7" s="64" t="s">
        <v>92</v>
      </c>
      <c r="D7" s="49" t="s">
        <v>93</v>
      </c>
      <c r="E7" s="5" t="s">
        <v>94</v>
      </c>
      <c r="F7" s="17"/>
      <c r="G7" s="17"/>
      <c r="H7" s="17"/>
      <c r="I7" s="17"/>
      <c r="J7" s="17">
        <v>4</v>
      </c>
      <c r="K7" s="17">
        <v>3200</v>
      </c>
      <c r="L7" s="17"/>
      <c r="M7" s="17"/>
      <c r="N7" s="17"/>
      <c r="O7" s="17"/>
      <c r="P7" s="17"/>
      <c r="Q7" s="17"/>
      <c r="R7" s="17"/>
      <c r="S7" s="17"/>
      <c r="T7" s="17">
        <v>3200</v>
      </c>
    </row>
    <row r="8" ht="34" customHeight="1" spans="1:20">
      <c r="A8" s="5">
        <v>3</v>
      </c>
      <c r="B8" s="63" t="s">
        <v>95</v>
      </c>
      <c r="C8" s="26" t="s">
        <v>96</v>
      </c>
      <c r="D8" s="49" t="s">
        <v>97</v>
      </c>
      <c r="E8" s="5" t="s">
        <v>78</v>
      </c>
      <c r="F8" s="17">
        <v>5</v>
      </c>
      <c r="G8" s="17">
        <v>1000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>
        <v>1000</v>
      </c>
    </row>
    <row r="9" ht="34" customHeight="1" spans="1:20">
      <c r="A9" s="5">
        <v>4</v>
      </c>
      <c r="B9" s="63" t="s">
        <v>98</v>
      </c>
      <c r="C9" s="26" t="s">
        <v>99</v>
      </c>
      <c r="D9" s="49" t="s">
        <v>97</v>
      </c>
      <c r="E9" s="5" t="s">
        <v>78</v>
      </c>
      <c r="F9" s="17"/>
      <c r="G9" s="17"/>
      <c r="H9" s="17"/>
      <c r="I9" s="17"/>
      <c r="J9" s="17">
        <v>5</v>
      </c>
      <c r="K9" s="17">
        <v>4000</v>
      </c>
      <c r="L9" s="17"/>
      <c r="M9" s="17"/>
      <c r="N9" s="17"/>
      <c r="O9" s="17"/>
      <c r="P9" s="17"/>
      <c r="Q9" s="17"/>
      <c r="R9" s="17"/>
      <c r="S9" s="17"/>
      <c r="T9" s="17">
        <v>4000</v>
      </c>
    </row>
    <row r="10" ht="34" customHeight="1" spans="1:20">
      <c r="A10" s="5">
        <v>5</v>
      </c>
      <c r="B10" s="63" t="s">
        <v>100</v>
      </c>
      <c r="C10" s="26" t="s">
        <v>101</v>
      </c>
      <c r="D10" s="49" t="s">
        <v>102</v>
      </c>
      <c r="E10" s="5" t="s">
        <v>45</v>
      </c>
      <c r="F10" s="17"/>
      <c r="G10" s="17"/>
      <c r="H10" s="17">
        <v>1600</v>
      </c>
      <c r="I10" s="17">
        <v>16000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>
        <v>16000</v>
      </c>
    </row>
    <row r="11" ht="34" customHeight="1" spans="1:20">
      <c r="A11" s="5">
        <v>6</v>
      </c>
      <c r="B11" s="63" t="s">
        <v>103</v>
      </c>
      <c r="C11" s="26" t="s">
        <v>104</v>
      </c>
      <c r="D11" s="49" t="s">
        <v>93</v>
      </c>
      <c r="E11" s="5"/>
      <c r="F11" s="17"/>
      <c r="G11" s="17"/>
      <c r="H11" s="17"/>
      <c r="I11" s="17"/>
      <c r="J11" s="17"/>
      <c r="K11" s="17"/>
      <c r="L11" s="17"/>
      <c r="M11" s="17"/>
      <c r="N11" s="17">
        <v>52</v>
      </c>
      <c r="O11" s="17">
        <v>27000</v>
      </c>
      <c r="P11" s="17"/>
      <c r="Q11" s="17"/>
      <c r="R11" s="17"/>
      <c r="S11" s="17"/>
      <c r="T11" s="17">
        <v>27000</v>
      </c>
    </row>
    <row r="12" ht="34" customHeight="1" spans="1:20">
      <c r="A12" s="5"/>
      <c r="B12" s="5" t="s">
        <v>85</v>
      </c>
      <c r="C12" s="5"/>
      <c r="D12" s="5"/>
      <c r="E12" s="5"/>
      <c r="F12" s="17">
        <f t="shared" ref="F12:K12" si="0">SUM(F6:F11)</f>
        <v>5</v>
      </c>
      <c r="G12" s="17">
        <f t="shared" si="0"/>
        <v>1000</v>
      </c>
      <c r="H12" s="17">
        <f t="shared" si="0"/>
        <v>1600</v>
      </c>
      <c r="I12" s="17">
        <f t="shared" si="0"/>
        <v>16000</v>
      </c>
      <c r="J12" s="17">
        <f t="shared" si="0"/>
        <v>15</v>
      </c>
      <c r="K12" s="17">
        <f t="shared" si="0"/>
        <v>12000</v>
      </c>
      <c r="L12" s="17"/>
      <c r="M12" s="17"/>
      <c r="N12" s="17">
        <f>SUM(N6:N11)</f>
        <v>52</v>
      </c>
      <c r="O12" s="17">
        <f>SUM(O6:O11)</f>
        <v>27000</v>
      </c>
      <c r="P12" s="17"/>
      <c r="Q12" s="17"/>
      <c r="R12" s="17"/>
      <c r="S12" s="17"/>
      <c r="T12" s="17">
        <f>SUM(T6:T11)</f>
        <v>56000</v>
      </c>
    </row>
  </sheetData>
  <mergeCells count="17">
    <mergeCell ref="A1:T1"/>
    <mergeCell ref="A2:T2"/>
    <mergeCell ref="F3:M3"/>
    <mergeCell ref="N3:S3"/>
    <mergeCell ref="F4:G4"/>
    <mergeCell ref="H4:I4"/>
    <mergeCell ref="J4:K4"/>
    <mergeCell ref="L4:M4"/>
    <mergeCell ref="N4:O4"/>
    <mergeCell ref="P4:Q4"/>
    <mergeCell ref="R4:S4"/>
    <mergeCell ref="A3:A5"/>
    <mergeCell ref="B3:B5"/>
    <mergeCell ref="C3:C5"/>
    <mergeCell ref="D3:D5"/>
    <mergeCell ref="E3:E5"/>
    <mergeCell ref="T3:T5"/>
  </mergeCells>
  <pageMargins left="0.75" right="0.75" top="1" bottom="1" header="0.509027777777778" footer="0.509027777777778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workbookViewId="0">
      <selection activeCell="X9" sqref="X9"/>
    </sheetView>
  </sheetViews>
  <sheetFormatPr defaultColWidth="9" defaultRowHeight="14.25"/>
  <cols>
    <col min="1" max="1" width="4.375" customWidth="1"/>
    <col min="2" max="2" width="8.125" customWidth="1"/>
    <col min="3" max="3" width="20.75" customWidth="1"/>
    <col min="4" max="4" width="26.125" customWidth="1"/>
    <col min="5" max="5" width="7.75" customWidth="1"/>
    <col min="6" max="6" width="4.125" customWidth="1"/>
    <col min="7" max="7" width="5.625" customWidth="1"/>
    <col min="8" max="11" width="2" customWidth="1"/>
    <col min="12" max="12" width="5" customWidth="1"/>
    <col min="13" max="13" width="6.125" customWidth="1"/>
    <col min="14" max="17" width="2.25" customWidth="1"/>
    <col min="18" max="18" width="5" customWidth="1"/>
    <col min="19" max="19" width="6" customWidth="1"/>
    <col min="20" max="20" width="7" customWidth="1"/>
    <col min="21" max="21" width="31" customWidth="1"/>
  </cols>
  <sheetData>
    <row r="1" s="9" customFormat="1" ht="28.5" spans="1:2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20.1" customHeight="1" spans="1:20">
      <c r="A2" s="11" t="s">
        <v>105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5" customHeight="1" spans="1:20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32" t="s">
        <v>7</v>
      </c>
      <c r="G3" s="32"/>
      <c r="H3" s="32"/>
      <c r="I3" s="32"/>
      <c r="J3" s="32"/>
      <c r="K3" s="32"/>
      <c r="L3" s="32"/>
      <c r="M3" s="32"/>
      <c r="N3" s="32" t="s">
        <v>8</v>
      </c>
      <c r="O3" s="32"/>
      <c r="P3" s="32" t="s">
        <v>9</v>
      </c>
      <c r="Q3" s="32"/>
      <c r="R3" s="32" t="s">
        <v>10</v>
      </c>
      <c r="S3" s="32"/>
      <c r="T3" s="32" t="s">
        <v>11</v>
      </c>
    </row>
    <row r="4" ht="15" customHeight="1" spans="1:20">
      <c r="A4" s="12"/>
      <c r="B4" s="12"/>
      <c r="C4" s="12"/>
      <c r="D4" s="14"/>
      <c r="E4" s="12"/>
      <c r="F4" s="32" t="s">
        <v>12</v>
      </c>
      <c r="G4" s="32"/>
      <c r="H4" s="32" t="s">
        <v>13</v>
      </c>
      <c r="I4" s="32"/>
      <c r="J4" s="32" t="s">
        <v>14</v>
      </c>
      <c r="K4" s="32"/>
      <c r="L4" s="32" t="s">
        <v>15</v>
      </c>
      <c r="M4" s="32"/>
      <c r="N4" s="32" t="s">
        <v>16</v>
      </c>
      <c r="O4" s="32" t="s">
        <v>17</v>
      </c>
      <c r="P4" s="32" t="s">
        <v>16</v>
      </c>
      <c r="Q4" s="32" t="s">
        <v>17</v>
      </c>
      <c r="R4" s="32" t="s">
        <v>18</v>
      </c>
      <c r="S4" s="32" t="s">
        <v>17</v>
      </c>
      <c r="T4" s="32"/>
    </row>
    <row r="5" ht="21" customHeight="1" spans="1:20">
      <c r="A5" s="12"/>
      <c r="B5" s="12"/>
      <c r="C5" s="12"/>
      <c r="D5" s="15"/>
      <c r="E5" s="12"/>
      <c r="F5" s="57" t="s">
        <v>19</v>
      </c>
      <c r="G5" s="57" t="s">
        <v>17</v>
      </c>
      <c r="H5" s="57" t="s">
        <v>20</v>
      </c>
      <c r="I5" s="57" t="s">
        <v>17</v>
      </c>
      <c r="J5" s="57" t="s">
        <v>19</v>
      </c>
      <c r="K5" s="57" t="s">
        <v>17</v>
      </c>
      <c r="L5" s="57" t="s">
        <v>20</v>
      </c>
      <c r="M5" s="57" t="s">
        <v>17</v>
      </c>
      <c r="N5" s="32"/>
      <c r="O5" s="32"/>
      <c r="P5" s="32"/>
      <c r="Q5" s="32"/>
      <c r="R5" s="32"/>
      <c r="S5" s="32"/>
      <c r="T5" s="32"/>
    </row>
    <row r="6" ht="25" customHeight="1" spans="1:20">
      <c r="A6" s="17">
        <v>1</v>
      </c>
      <c r="B6" s="17" t="s">
        <v>106</v>
      </c>
      <c r="C6" s="58" t="s">
        <v>107</v>
      </c>
      <c r="D6" s="59" t="s">
        <v>60</v>
      </c>
      <c r="E6" s="12" t="s">
        <v>51</v>
      </c>
      <c r="F6" s="17"/>
      <c r="G6" s="17"/>
      <c r="H6" s="17"/>
      <c r="I6" s="17"/>
      <c r="J6" s="17"/>
      <c r="K6" s="17"/>
      <c r="L6" s="17">
        <v>30</v>
      </c>
      <c r="M6" s="17">
        <v>6000</v>
      </c>
      <c r="N6" s="17"/>
      <c r="O6" s="17"/>
      <c r="P6" s="17"/>
      <c r="Q6" s="17"/>
      <c r="R6" s="17"/>
      <c r="S6" s="17"/>
      <c r="T6" s="17">
        <v>6000</v>
      </c>
    </row>
    <row r="7" ht="25" customHeight="1" spans="1:20">
      <c r="A7" s="17">
        <v>2</v>
      </c>
      <c r="B7" s="17" t="s">
        <v>108</v>
      </c>
      <c r="C7" s="58" t="s">
        <v>109</v>
      </c>
      <c r="D7" s="59" t="s">
        <v>48</v>
      </c>
      <c r="E7" s="12" t="s">
        <v>51</v>
      </c>
      <c r="F7" s="17"/>
      <c r="G7" s="17"/>
      <c r="H7" s="17"/>
      <c r="I7" s="17"/>
      <c r="J7" s="17"/>
      <c r="K7" s="17"/>
      <c r="L7" s="17">
        <v>42</v>
      </c>
      <c r="M7" s="17">
        <v>8400</v>
      </c>
      <c r="N7" s="17"/>
      <c r="O7" s="17"/>
      <c r="P7" s="17"/>
      <c r="Q7" s="17"/>
      <c r="R7" s="17">
        <v>5</v>
      </c>
      <c r="S7" s="17">
        <v>1500</v>
      </c>
      <c r="T7" s="17">
        <f>M7+S7</f>
        <v>9900</v>
      </c>
    </row>
    <row r="8" ht="25" customHeight="1" spans="1:20">
      <c r="A8" s="17">
        <v>3</v>
      </c>
      <c r="B8" s="17" t="s">
        <v>110</v>
      </c>
      <c r="C8" s="58" t="s">
        <v>111</v>
      </c>
      <c r="D8" s="59" t="s">
        <v>23</v>
      </c>
      <c r="E8" s="12" t="s">
        <v>45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>
        <v>10</v>
      </c>
      <c r="S8" s="17">
        <v>3000</v>
      </c>
      <c r="T8" s="17">
        <v>3000</v>
      </c>
    </row>
    <row r="9" ht="25" customHeight="1" spans="1:20">
      <c r="A9" s="17">
        <v>4</v>
      </c>
      <c r="B9" s="19" t="s">
        <v>112</v>
      </c>
      <c r="C9" s="58" t="s">
        <v>113</v>
      </c>
      <c r="D9" s="59" t="s">
        <v>30</v>
      </c>
      <c r="E9" s="12" t="s">
        <v>51</v>
      </c>
      <c r="F9" s="17">
        <v>5</v>
      </c>
      <c r="G9" s="17">
        <v>1000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>
        <v>20</v>
      </c>
      <c r="S9" s="17">
        <v>6000</v>
      </c>
      <c r="T9" s="17">
        <v>7000</v>
      </c>
    </row>
    <row r="10" ht="25" customHeight="1" spans="1:20">
      <c r="A10" s="17">
        <v>5</v>
      </c>
      <c r="B10" s="17" t="s">
        <v>114</v>
      </c>
      <c r="C10" s="58" t="s">
        <v>115</v>
      </c>
      <c r="D10" s="59" t="s">
        <v>27</v>
      </c>
      <c r="E10" s="12" t="s">
        <v>116</v>
      </c>
      <c r="F10" s="17">
        <v>2</v>
      </c>
      <c r="G10" s="17">
        <v>400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>
        <f>R10*300/10000</f>
        <v>0</v>
      </c>
      <c r="T10" s="17">
        <v>400</v>
      </c>
    </row>
    <row r="11" ht="25" customHeight="1" spans="1:20">
      <c r="A11" s="17">
        <v>6</v>
      </c>
      <c r="B11" s="17" t="s">
        <v>117</v>
      </c>
      <c r="C11" s="58" t="s">
        <v>118</v>
      </c>
      <c r="D11" s="59" t="s">
        <v>27</v>
      </c>
      <c r="E11" s="12" t="s">
        <v>45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>
        <v>10</v>
      </c>
      <c r="S11" s="17">
        <v>3000</v>
      </c>
      <c r="T11" s="17">
        <v>3000</v>
      </c>
    </row>
    <row r="12" ht="25" customHeight="1" spans="1:20">
      <c r="A12" s="17">
        <v>7</v>
      </c>
      <c r="B12" s="17" t="s">
        <v>119</v>
      </c>
      <c r="C12" s="58" t="s">
        <v>120</v>
      </c>
      <c r="D12" s="59" t="s">
        <v>33</v>
      </c>
      <c r="E12" s="12" t="s">
        <v>45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>
        <v>13</v>
      </c>
      <c r="S12" s="17">
        <v>3900</v>
      </c>
      <c r="T12" s="17">
        <v>3900</v>
      </c>
    </row>
    <row r="13" ht="25" customHeight="1" spans="1:20">
      <c r="A13" s="17">
        <v>8</v>
      </c>
      <c r="B13" s="19" t="s">
        <v>121</v>
      </c>
      <c r="C13" s="58" t="s">
        <v>122</v>
      </c>
      <c r="D13" s="59" t="s">
        <v>48</v>
      </c>
      <c r="E13" s="12" t="s">
        <v>51</v>
      </c>
      <c r="F13" s="17">
        <v>10</v>
      </c>
      <c r="G13" s="17">
        <v>2000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>
        <v>2000</v>
      </c>
    </row>
    <row r="14" ht="25" customHeight="1" spans="1:20">
      <c r="A14" s="17">
        <v>9</v>
      </c>
      <c r="B14" s="17" t="s">
        <v>123</v>
      </c>
      <c r="C14" s="58" t="s">
        <v>124</v>
      </c>
      <c r="D14" s="59" t="s">
        <v>23</v>
      </c>
      <c r="E14" s="12" t="s">
        <v>125</v>
      </c>
      <c r="F14" s="17">
        <v>2</v>
      </c>
      <c r="G14" s="17">
        <v>400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>
        <v>400</v>
      </c>
    </row>
    <row r="15" ht="25" customHeight="1" spans="1:20">
      <c r="A15" s="17">
        <v>10</v>
      </c>
      <c r="B15" s="19" t="s">
        <v>126</v>
      </c>
      <c r="C15" s="58" t="s">
        <v>127</v>
      </c>
      <c r="D15" s="59" t="s">
        <v>23</v>
      </c>
      <c r="E15" s="12" t="s">
        <v>51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>
        <v>5</v>
      </c>
      <c r="S15" s="17">
        <v>1500</v>
      </c>
      <c r="T15" s="17">
        <v>1500</v>
      </c>
    </row>
    <row r="16" ht="25" customHeight="1" spans="1:20">
      <c r="A16" s="17">
        <v>11</v>
      </c>
      <c r="B16" s="19" t="s">
        <v>128</v>
      </c>
      <c r="C16" s="58" t="s">
        <v>129</v>
      </c>
      <c r="D16" s="59" t="s">
        <v>36</v>
      </c>
      <c r="E16" s="12" t="s">
        <v>45</v>
      </c>
      <c r="F16" s="17">
        <v>2</v>
      </c>
      <c r="G16" s="17">
        <v>400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>
        <v>400</v>
      </c>
    </row>
    <row r="17" ht="25" customHeight="1" spans="1:20">
      <c r="A17" s="27" t="s">
        <v>130</v>
      </c>
      <c r="B17" s="27"/>
      <c r="C17" s="60"/>
      <c r="D17" s="21"/>
      <c r="E17" s="17"/>
      <c r="F17" s="17">
        <f>SUM(F6:F16)</f>
        <v>21</v>
      </c>
      <c r="G17" s="17">
        <f>SUM(G6:G16)</f>
        <v>4200</v>
      </c>
      <c r="H17" s="17"/>
      <c r="I17" s="17"/>
      <c r="J17" s="17"/>
      <c r="K17" s="17"/>
      <c r="L17" s="17">
        <f>SUM(L6:L16)</f>
        <v>72</v>
      </c>
      <c r="M17" s="17">
        <f>SUM(M6:M16)</f>
        <v>14400</v>
      </c>
      <c r="N17" s="17"/>
      <c r="O17" s="17"/>
      <c r="P17" s="17"/>
      <c r="Q17" s="17"/>
      <c r="R17" s="17">
        <f>SUM(R6:R16)</f>
        <v>63</v>
      </c>
      <c r="S17" s="17">
        <f>SUM(S6:S16)</f>
        <v>18900</v>
      </c>
      <c r="T17" s="17">
        <f>SUM(T6:T16)</f>
        <v>37500</v>
      </c>
    </row>
    <row r="18" spans="1:2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0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</sheetData>
  <mergeCells count="23">
    <mergeCell ref="A1:T1"/>
    <mergeCell ref="A2:T2"/>
    <mergeCell ref="F3:M3"/>
    <mergeCell ref="N3:O3"/>
    <mergeCell ref="P3:Q3"/>
    <mergeCell ref="R3:S3"/>
    <mergeCell ref="F4:G4"/>
    <mergeCell ref="H4:I4"/>
    <mergeCell ref="J4:K4"/>
    <mergeCell ref="L4:M4"/>
    <mergeCell ref="A17:B17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</mergeCells>
  <pageMargins left="0.668055555555556" right="0.354166666666667" top="1" bottom="1" header="0.509027777777778" footer="0.50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T7" sqref="T7"/>
    </sheetView>
  </sheetViews>
  <sheetFormatPr defaultColWidth="9" defaultRowHeight="14.25"/>
  <cols>
    <col min="1" max="1" width="3.125" customWidth="1"/>
    <col min="3" max="3" width="20.25" customWidth="1"/>
    <col min="4" max="4" width="24.125" customWidth="1"/>
    <col min="5" max="5" width="5.75" customWidth="1"/>
    <col min="6" max="6" width="5.25" customWidth="1"/>
    <col min="7" max="7" width="5.75" customWidth="1"/>
    <col min="8" max="15" width="3.625" customWidth="1"/>
    <col min="16" max="16" width="5.125" customWidth="1"/>
    <col min="17" max="17" width="5.875" customWidth="1"/>
    <col min="18" max="18" width="6.75" customWidth="1"/>
    <col min="19" max="19" width="24.625" customWidth="1"/>
  </cols>
  <sheetData>
    <row r="1" s="9" customFormat="1" ht="44" customHeight="1" spans="1:18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ht="30.95" customHeight="1" spans="1:18">
      <c r="A2" s="11" t="s">
        <v>131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30.95" customHeight="1" spans="1:18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/>
      <c r="H3" s="12"/>
      <c r="I3" s="12"/>
      <c r="J3" s="12"/>
      <c r="K3" s="12"/>
      <c r="L3" s="12"/>
      <c r="M3" s="12"/>
      <c r="N3" s="12" t="s">
        <v>9</v>
      </c>
      <c r="O3" s="12"/>
      <c r="P3" s="12" t="s">
        <v>10</v>
      </c>
      <c r="Q3" s="12"/>
      <c r="R3" s="12" t="s">
        <v>11</v>
      </c>
    </row>
    <row r="4" ht="30.95" customHeight="1" spans="1:18">
      <c r="A4" s="12"/>
      <c r="B4" s="12"/>
      <c r="C4" s="12"/>
      <c r="D4" s="14"/>
      <c r="E4" s="12"/>
      <c r="F4" s="12" t="s">
        <v>12</v>
      </c>
      <c r="G4" s="12"/>
      <c r="H4" s="12" t="s">
        <v>13</v>
      </c>
      <c r="I4" s="12"/>
      <c r="J4" s="12" t="s">
        <v>14</v>
      </c>
      <c r="K4" s="12"/>
      <c r="L4" s="12" t="s">
        <v>15</v>
      </c>
      <c r="M4" s="12"/>
      <c r="N4" s="12" t="s">
        <v>16</v>
      </c>
      <c r="O4" s="12" t="s">
        <v>17</v>
      </c>
      <c r="P4" s="12" t="s">
        <v>18</v>
      </c>
      <c r="Q4" s="12" t="s">
        <v>17</v>
      </c>
      <c r="R4" s="12"/>
    </row>
    <row r="5" ht="30.95" customHeight="1" spans="1:18">
      <c r="A5" s="12"/>
      <c r="B5" s="12"/>
      <c r="C5" s="12"/>
      <c r="D5" s="15"/>
      <c r="E5" s="12"/>
      <c r="F5" s="16" t="s">
        <v>19</v>
      </c>
      <c r="G5" s="16" t="s">
        <v>17</v>
      </c>
      <c r="H5" s="16" t="s">
        <v>20</v>
      </c>
      <c r="I5" s="16" t="s">
        <v>17</v>
      </c>
      <c r="J5" s="16" t="s">
        <v>19</v>
      </c>
      <c r="K5" s="16" t="s">
        <v>17</v>
      </c>
      <c r="L5" s="16" t="s">
        <v>20</v>
      </c>
      <c r="M5" s="16" t="s">
        <v>17</v>
      </c>
      <c r="N5" s="12"/>
      <c r="O5" s="12"/>
      <c r="P5" s="12"/>
      <c r="Q5" s="12"/>
      <c r="R5" s="12"/>
    </row>
    <row r="6" ht="42" customHeight="1" spans="1:18">
      <c r="A6" s="5">
        <v>1</v>
      </c>
      <c r="B6" s="17" t="s">
        <v>132</v>
      </c>
      <c r="C6" s="56" t="s">
        <v>133</v>
      </c>
      <c r="D6" s="56" t="s">
        <v>27</v>
      </c>
      <c r="E6" s="5" t="s">
        <v>125</v>
      </c>
      <c r="F6" s="5">
        <v>6</v>
      </c>
      <c r="G6" s="5">
        <v>1200</v>
      </c>
      <c r="H6" s="5"/>
      <c r="I6" s="5"/>
      <c r="J6" s="5"/>
      <c r="K6" s="5"/>
      <c r="L6" s="5"/>
      <c r="M6" s="5"/>
      <c r="N6" s="5"/>
      <c r="O6" s="5"/>
      <c r="P6" s="17"/>
      <c r="Q6" s="17"/>
      <c r="R6" s="5">
        <v>1200</v>
      </c>
    </row>
    <row r="7" ht="42" customHeight="1" spans="1:18">
      <c r="A7" s="5">
        <v>2</v>
      </c>
      <c r="B7" s="17" t="s">
        <v>134</v>
      </c>
      <c r="C7" s="56" t="s">
        <v>135</v>
      </c>
      <c r="D7" s="56" t="s">
        <v>136</v>
      </c>
      <c r="E7" s="5" t="s">
        <v>125</v>
      </c>
      <c r="F7" s="5"/>
      <c r="G7" s="5"/>
      <c r="H7" s="5"/>
      <c r="I7" s="5"/>
      <c r="J7" s="5"/>
      <c r="K7" s="5"/>
      <c r="L7" s="5"/>
      <c r="M7" s="5"/>
      <c r="N7" s="5"/>
      <c r="O7" s="5"/>
      <c r="P7" s="17">
        <v>5</v>
      </c>
      <c r="Q7" s="17">
        <v>1500</v>
      </c>
      <c r="R7" s="5">
        <v>1500</v>
      </c>
    </row>
    <row r="8" ht="42" customHeight="1" spans="1:18">
      <c r="A8" s="5">
        <v>3</v>
      </c>
      <c r="B8" s="17" t="s">
        <v>137</v>
      </c>
      <c r="C8" s="56" t="s">
        <v>138</v>
      </c>
      <c r="D8" s="56" t="s">
        <v>23</v>
      </c>
      <c r="E8" s="5" t="s">
        <v>125</v>
      </c>
      <c r="F8" s="5"/>
      <c r="G8" s="5"/>
      <c r="H8" s="5"/>
      <c r="I8" s="5"/>
      <c r="J8" s="5"/>
      <c r="K8" s="5"/>
      <c r="L8" s="5"/>
      <c r="M8" s="5"/>
      <c r="N8" s="5"/>
      <c r="O8" s="5"/>
      <c r="P8" s="17">
        <v>5</v>
      </c>
      <c r="Q8" s="17">
        <v>1500</v>
      </c>
      <c r="R8" s="5">
        <v>1500</v>
      </c>
    </row>
    <row r="9" ht="42" customHeight="1" spans="1:18">
      <c r="A9" s="5">
        <v>4</v>
      </c>
      <c r="B9" s="17" t="s">
        <v>139</v>
      </c>
      <c r="C9" s="56" t="s">
        <v>140</v>
      </c>
      <c r="D9" s="56" t="s">
        <v>33</v>
      </c>
      <c r="E9" s="5" t="s">
        <v>116</v>
      </c>
      <c r="F9" s="5"/>
      <c r="G9" s="5"/>
      <c r="H9" s="5"/>
      <c r="I9" s="5"/>
      <c r="J9" s="5"/>
      <c r="K9" s="5"/>
      <c r="L9" s="5"/>
      <c r="M9" s="5"/>
      <c r="N9" s="5"/>
      <c r="O9" s="5"/>
      <c r="P9" s="17">
        <v>5</v>
      </c>
      <c r="Q9" s="17">
        <v>1500</v>
      </c>
      <c r="R9" s="5">
        <v>1500</v>
      </c>
    </row>
    <row r="10" ht="42" customHeight="1" spans="1:18">
      <c r="A10" s="5">
        <v>5</v>
      </c>
      <c r="B10" s="5" t="s">
        <v>141</v>
      </c>
      <c r="C10" s="56" t="s">
        <v>142</v>
      </c>
      <c r="D10" s="49" t="s">
        <v>60</v>
      </c>
      <c r="E10" s="5" t="s">
        <v>24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17">
        <v>6</v>
      </c>
      <c r="Q10" s="5">
        <v>1800</v>
      </c>
      <c r="R10" s="5">
        <v>1800</v>
      </c>
    </row>
    <row r="11" ht="42" customHeight="1" spans="1:18">
      <c r="A11" s="27" t="s">
        <v>130</v>
      </c>
      <c r="B11" s="27"/>
      <c r="C11" s="27"/>
      <c r="D11" s="27"/>
      <c r="E11" s="5"/>
      <c r="F11" s="5">
        <f>SUM(F6:F10)</f>
        <v>6</v>
      </c>
      <c r="G11" s="5">
        <f>SUM(G6:G10)</f>
        <v>1200</v>
      </c>
      <c r="H11" s="5"/>
      <c r="I11" s="5"/>
      <c r="J11" s="5"/>
      <c r="K11" s="5"/>
      <c r="L11" s="5"/>
      <c r="M11" s="5"/>
      <c r="N11" s="5"/>
      <c r="O11" s="5"/>
      <c r="P11" s="5">
        <f>SUM(P6:P10)</f>
        <v>21</v>
      </c>
      <c r="Q11" s="5">
        <f>SUM(Q6:Q10)</f>
        <v>6300</v>
      </c>
      <c r="R11" s="5">
        <f>SUM(R6:R10)</f>
        <v>7500</v>
      </c>
    </row>
    <row r="12" spans="15:18">
      <c r="O12" s="20"/>
      <c r="P12" s="20"/>
      <c r="Q12" s="20"/>
      <c r="R12" s="20"/>
    </row>
    <row r="13" spans="15:18">
      <c r="O13" s="20"/>
      <c r="P13" s="20"/>
      <c r="Q13" s="20"/>
      <c r="R13" s="20"/>
    </row>
    <row r="14" spans="15:18">
      <c r="O14" s="20"/>
      <c r="P14" s="20"/>
      <c r="Q14" s="20"/>
      <c r="R14" s="20"/>
    </row>
    <row r="15" spans="15:18">
      <c r="O15" s="20"/>
      <c r="P15" s="20"/>
      <c r="Q15" s="20"/>
      <c r="R15" s="20"/>
    </row>
    <row r="16" spans="15:18">
      <c r="O16" s="20"/>
      <c r="P16" s="20"/>
      <c r="Q16" s="20"/>
      <c r="R16" s="20"/>
    </row>
    <row r="17" spans="15:18">
      <c r="O17" s="20"/>
      <c r="P17" s="20"/>
      <c r="Q17" s="20"/>
      <c r="R17" s="20"/>
    </row>
    <row r="18" spans="15:18">
      <c r="O18" s="20"/>
      <c r="P18" s="20"/>
      <c r="Q18" s="20"/>
      <c r="R18" s="20"/>
    </row>
    <row r="19" spans="15:18">
      <c r="O19" s="20"/>
      <c r="P19" s="20"/>
      <c r="Q19" s="20"/>
      <c r="R19" s="20"/>
    </row>
    <row r="20" spans="15:18">
      <c r="O20" s="20"/>
      <c r="P20" s="20"/>
      <c r="Q20" s="20"/>
      <c r="R20" s="20"/>
    </row>
    <row r="21" spans="15:18">
      <c r="O21" s="20"/>
      <c r="P21" s="20"/>
      <c r="Q21" s="20"/>
      <c r="R21" s="20"/>
    </row>
    <row r="22" spans="15:18">
      <c r="O22" s="20"/>
      <c r="P22" s="20"/>
      <c r="Q22" s="20"/>
      <c r="R22" s="20"/>
    </row>
    <row r="23" spans="15:18">
      <c r="O23" s="20"/>
      <c r="P23" s="20"/>
      <c r="Q23" s="20"/>
      <c r="R23" s="20"/>
    </row>
    <row r="24" spans="15:18">
      <c r="O24" s="20"/>
      <c r="P24" s="20"/>
      <c r="Q24" s="20"/>
      <c r="R24" s="20"/>
    </row>
    <row r="25" spans="15:18">
      <c r="O25" s="20"/>
      <c r="P25" s="20"/>
      <c r="Q25" s="20"/>
      <c r="R25" s="20"/>
    </row>
    <row r="26" spans="15:18">
      <c r="O26" s="20"/>
      <c r="P26" s="20"/>
      <c r="Q26" s="20"/>
      <c r="R26" s="20"/>
    </row>
    <row r="27" spans="15:18">
      <c r="O27" s="20"/>
      <c r="P27" s="20"/>
      <c r="Q27" s="20"/>
      <c r="R27" s="20"/>
    </row>
    <row r="28" spans="15:18">
      <c r="O28" s="20"/>
      <c r="P28" s="20"/>
      <c r="Q28" s="20"/>
      <c r="R28" s="20"/>
    </row>
    <row r="29" spans="15:18">
      <c r="O29" s="20"/>
      <c r="P29" s="20"/>
      <c r="Q29" s="20"/>
      <c r="R29" s="20"/>
    </row>
  </sheetData>
  <mergeCells count="20">
    <mergeCell ref="A1:R1"/>
    <mergeCell ref="A2:R2"/>
    <mergeCell ref="F3:M3"/>
    <mergeCell ref="N3:O3"/>
    <mergeCell ref="P3:Q3"/>
    <mergeCell ref="F4:G4"/>
    <mergeCell ref="H4:I4"/>
    <mergeCell ref="J4:K4"/>
    <mergeCell ref="L4:M4"/>
    <mergeCell ref="A11:B11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3:R5"/>
  </mergeCells>
  <pageMargins left="0.904166666666667" right="0.75" top="1" bottom="1" header="0.509027777777778" footer="0.509027777777778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7"/>
  <sheetViews>
    <sheetView workbookViewId="0">
      <selection activeCell="U28" sqref="U28"/>
    </sheetView>
  </sheetViews>
  <sheetFormatPr defaultColWidth="9" defaultRowHeight="14.25"/>
  <cols>
    <col min="1" max="1" width="4.125" customWidth="1"/>
    <col min="2" max="2" width="7.375" customWidth="1"/>
    <col min="3" max="3" width="20.5" customWidth="1"/>
    <col min="4" max="4" width="24.25" customWidth="1"/>
    <col min="5" max="5" width="6.375" customWidth="1"/>
    <col min="6" max="6" width="4" customWidth="1"/>
    <col min="7" max="7" width="6.375" customWidth="1"/>
    <col min="8" max="9" width="3.125" customWidth="1"/>
    <col min="10" max="10" width="5.125" customWidth="1"/>
    <col min="11" max="11" width="4.75" customWidth="1"/>
    <col min="12" max="15" width="3" customWidth="1"/>
    <col min="16" max="16" width="4.875" customWidth="1"/>
    <col min="17" max="17" width="7.125" customWidth="1"/>
    <col min="18" max="18" width="7.25" customWidth="1"/>
    <col min="19" max="19" width="27.375" customWidth="1"/>
  </cols>
  <sheetData>
    <row r="1" s="9" customFormat="1" ht="28.5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18.75" spans="1:18">
      <c r="A2" s="11" t="s">
        <v>143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30" customHeight="1" spans="1:18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/>
      <c r="H3" s="12"/>
      <c r="I3" s="12"/>
      <c r="J3" s="12"/>
      <c r="K3" s="12"/>
      <c r="L3" s="12"/>
      <c r="M3" s="12"/>
      <c r="N3" s="12" t="s">
        <v>9</v>
      </c>
      <c r="O3" s="12"/>
      <c r="P3" s="12" t="s">
        <v>10</v>
      </c>
      <c r="Q3" s="12"/>
      <c r="R3" s="12" t="s">
        <v>11</v>
      </c>
    </row>
    <row r="4" spans="1:18">
      <c r="A4" s="12"/>
      <c r="B4" s="12"/>
      <c r="C4" s="12"/>
      <c r="D4" s="14"/>
      <c r="E4" s="12"/>
      <c r="F4" s="12" t="s">
        <v>12</v>
      </c>
      <c r="G4" s="12"/>
      <c r="H4" s="12" t="s">
        <v>13</v>
      </c>
      <c r="I4" s="12"/>
      <c r="J4" s="12" t="s">
        <v>14</v>
      </c>
      <c r="K4" s="12"/>
      <c r="L4" s="12" t="s">
        <v>15</v>
      </c>
      <c r="M4" s="12"/>
      <c r="N4" s="12" t="s">
        <v>16</v>
      </c>
      <c r="O4" s="12" t="s">
        <v>17</v>
      </c>
      <c r="P4" s="12" t="s">
        <v>18</v>
      </c>
      <c r="Q4" s="12" t="s">
        <v>17</v>
      </c>
      <c r="R4" s="12"/>
    </row>
    <row r="5" ht="28.5" spans="1:18">
      <c r="A5" s="12"/>
      <c r="B5" s="12"/>
      <c r="C5" s="12"/>
      <c r="D5" s="15"/>
      <c r="E5" s="12"/>
      <c r="F5" s="16" t="s">
        <v>19</v>
      </c>
      <c r="G5" s="16" t="s">
        <v>17</v>
      </c>
      <c r="H5" s="16" t="s">
        <v>20</v>
      </c>
      <c r="I5" s="16" t="s">
        <v>17</v>
      </c>
      <c r="J5" s="16" t="s">
        <v>19</v>
      </c>
      <c r="K5" s="16" t="s">
        <v>17</v>
      </c>
      <c r="L5" s="16" t="s">
        <v>20</v>
      </c>
      <c r="M5" s="16" t="s">
        <v>17</v>
      </c>
      <c r="N5" s="12"/>
      <c r="O5" s="12"/>
      <c r="P5" s="12"/>
      <c r="Q5" s="12"/>
      <c r="R5" s="12"/>
    </row>
    <row r="6" ht="15" customHeight="1" spans="1:18">
      <c r="A6" s="17">
        <v>1</v>
      </c>
      <c r="B6" s="17" t="s">
        <v>144</v>
      </c>
      <c r="C6" s="48" t="s">
        <v>145</v>
      </c>
      <c r="D6" s="49" t="s">
        <v>23</v>
      </c>
      <c r="E6" s="17" t="s">
        <v>125</v>
      </c>
      <c r="F6" s="17">
        <v>2</v>
      </c>
      <c r="G6" s="17">
        <v>400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>
        <f>G6+Q6</f>
        <v>400</v>
      </c>
    </row>
    <row r="7" ht="15" customHeight="1" spans="1:18">
      <c r="A7" s="17">
        <v>2</v>
      </c>
      <c r="B7" s="17" t="s">
        <v>146</v>
      </c>
      <c r="C7" s="48" t="s">
        <v>147</v>
      </c>
      <c r="D7" s="49" t="s">
        <v>77</v>
      </c>
      <c r="E7" s="17" t="s">
        <v>125</v>
      </c>
      <c r="F7" s="17">
        <v>6</v>
      </c>
      <c r="G7" s="17">
        <v>1200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>
        <f>G7+Q7</f>
        <v>1200</v>
      </c>
    </row>
    <row r="8" ht="15" customHeight="1" spans="1:18">
      <c r="A8" s="17">
        <v>3</v>
      </c>
      <c r="B8" s="19" t="s">
        <v>148</v>
      </c>
      <c r="C8" s="48" t="s">
        <v>149</v>
      </c>
      <c r="D8" s="49" t="s">
        <v>36</v>
      </c>
      <c r="E8" s="17" t="s">
        <v>125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>
        <v>5</v>
      </c>
      <c r="Q8" s="17">
        <v>1500</v>
      </c>
      <c r="R8" s="17">
        <f>Q8+G8</f>
        <v>1500</v>
      </c>
    </row>
    <row r="9" ht="15" customHeight="1" spans="1:18">
      <c r="A9" s="17">
        <v>4</v>
      </c>
      <c r="B9" s="19" t="s">
        <v>150</v>
      </c>
      <c r="C9" s="48" t="s">
        <v>151</v>
      </c>
      <c r="D9" s="50" t="s">
        <v>77</v>
      </c>
      <c r="E9" s="17" t="s">
        <v>125</v>
      </c>
      <c r="F9" s="17">
        <v>2</v>
      </c>
      <c r="G9" s="17">
        <v>400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>
        <f>Q9+G9</f>
        <v>400</v>
      </c>
    </row>
    <row r="10" ht="15" customHeight="1" spans="1:18">
      <c r="A10" s="17">
        <v>5</v>
      </c>
      <c r="B10" s="19" t="s">
        <v>152</v>
      </c>
      <c r="C10" s="48" t="s">
        <v>153</v>
      </c>
      <c r="D10" s="49" t="s">
        <v>60</v>
      </c>
      <c r="E10" s="17" t="s">
        <v>125</v>
      </c>
      <c r="F10" s="17">
        <v>4</v>
      </c>
      <c r="G10" s="17">
        <v>800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>
        <f>Q10+G10</f>
        <v>800</v>
      </c>
    </row>
    <row r="11" ht="15" customHeight="1" spans="1:18">
      <c r="A11" s="17">
        <v>6</v>
      </c>
      <c r="B11" s="19" t="s">
        <v>154</v>
      </c>
      <c r="C11" s="48" t="s">
        <v>155</v>
      </c>
      <c r="D11" s="49" t="s">
        <v>39</v>
      </c>
      <c r="E11" s="17" t="s">
        <v>125</v>
      </c>
      <c r="F11" s="17">
        <v>2</v>
      </c>
      <c r="G11" s="17">
        <v>400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>
        <f>Q:Q+K:K+G:G</f>
        <v>400</v>
      </c>
    </row>
    <row r="12" ht="15" customHeight="1" spans="1:18">
      <c r="A12" s="17">
        <v>7</v>
      </c>
      <c r="B12" s="19" t="s">
        <v>156</v>
      </c>
      <c r="C12" s="48" t="s">
        <v>157</v>
      </c>
      <c r="D12" s="49" t="s">
        <v>77</v>
      </c>
      <c r="E12" s="17" t="s">
        <v>116</v>
      </c>
      <c r="F12" s="17">
        <v>6</v>
      </c>
      <c r="G12" s="17">
        <v>1200</v>
      </c>
      <c r="H12" s="17"/>
      <c r="I12" s="17"/>
      <c r="J12" s="17"/>
      <c r="K12" s="17"/>
      <c r="L12" s="17"/>
      <c r="M12" s="17"/>
      <c r="N12" s="17"/>
      <c r="O12" s="17"/>
      <c r="P12" s="17">
        <v>8</v>
      </c>
      <c r="Q12" s="17">
        <v>2400</v>
      </c>
      <c r="R12" s="17">
        <f>Q:Q+K:K+G:G</f>
        <v>3600</v>
      </c>
    </row>
    <row r="13" ht="15" customHeight="1" spans="1:18">
      <c r="A13" s="17">
        <v>8</v>
      </c>
      <c r="B13" s="19" t="s">
        <v>158</v>
      </c>
      <c r="C13" s="48" t="s">
        <v>159</v>
      </c>
      <c r="D13" s="49" t="s">
        <v>60</v>
      </c>
      <c r="E13" s="17" t="s">
        <v>116</v>
      </c>
      <c r="F13" s="17">
        <v>4</v>
      </c>
      <c r="G13" s="17">
        <v>800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>
        <v>800</v>
      </c>
    </row>
    <row r="14" ht="15" customHeight="1" spans="1:18">
      <c r="A14" s="17">
        <v>9</v>
      </c>
      <c r="B14" s="19" t="s">
        <v>160</v>
      </c>
      <c r="C14" s="48" t="s">
        <v>161</v>
      </c>
      <c r="D14" s="49" t="s">
        <v>33</v>
      </c>
      <c r="E14" s="17" t="s">
        <v>116</v>
      </c>
      <c r="F14" s="17">
        <v>4</v>
      </c>
      <c r="G14" s="17">
        <v>800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>
        <f>Q:Q+K:K+G:G</f>
        <v>800</v>
      </c>
    </row>
    <row r="15" ht="15" customHeight="1" spans="1:18">
      <c r="A15" s="17">
        <v>10</v>
      </c>
      <c r="B15" s="19" t="s">
        <v>162</v>
      </c>
      <c r="C15" s="48" t="s">
        <v>163</v>
      </c>
      <c r="D15" s="49" t="s">
        <v>48</v>
      </c>
      <c r="E15" s="17" t="s">
        <v>116</v>
      </c>
      <c r="F15" s="17">
        <v>6</v>
      </c>
      <c r="G15" s="17">
        <v>1200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>
        <f>Q:Q+K:K+G:G</f>
        <v>1200</v>
      </c>
    </row>
    <row r="16" ht="15" customHeight="1" spans="1:18">
      <c r="A16" s="17">
        <v>11</v>
      </c>
      <c r="B16" s="17" t="s">
        <v>164</v>
      </c>
      <c r="C16" s="48" t="s">
        <v>165</v>
      </c>
      <c r="D16" s="49" t="s">
        <v>27</v>
      </c>
      <c r="E16" s="17" t="s">
        <v>116</v>
      </c>
      <c r="F16" s="17">
        <v>4</v>
      </c>
      <c r="G16" s="17">
        <v>800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>
        <f>Q:Q+K:K+G:G</f>
        <v>800</v>
      </c>
    </row>
    <row r="17" ht="15" customHeight="1" spans="1:18">
      <c r="A17" s="17">
        <v>12</v>
      </c>
      <c r="B17" s="19" t="s">
        <v>166</v>
      </c>
      <c r="C17" s="48" t="s">
        <v>167</v>
      </c>
      <c r="D17" s="49" t="s">
        <v>33</v>
      </c>
      <c r="E17" s="17" t="s">
        <v>116</v>
      </c>
      <c r="F17" s="17">
        <v>2</v>
      </c>
      <c r="G17" s="17">
        <v>400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>
        <f t="shared" ref="R17:R41" si="0">Q:Q+K:K+G:G</f>
        <v>400</v>
      </c>
    </row>
    <row r="18" ht="15" customHeight="1" spans="1:18">
      <c r="A18" s="17">
        <v>13</v>
      </c>
      <c r="B18" s="19" t="s">
        <v>168</v>
      </c>
      <c r="C18" s="48" t="s">
        <v>169</v>
      </c>
      <c r="D18" s="49" t="s">
        <v>77</v>
      </c>
      <c r="E18" s="17" t="s">
        <v>116</v>
      </c>
      <c r="F18" s="17">
        <v>2</v>
      </c>
      <c r="G18" s="17">
        <v>400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>
        <f t="shared" si="0"/>
        <v>400</v>
      </c>
    </row>
    <row r="19" ht="15" customHeight="1" spans="1:18">
      <c r="A19" s="17">
        <v>14</v>
      </c>
      <c r="B19" s="19" t="s">
        <v>170</v>
      </c>
      <c r="C19" s="48" t="s">
        <v>171</v>
      </c>
      <c r="D19" s="49" t="s">
        <v>172</v>
      </c>
      <c r="E19" s="17" t="s">
        <v>116</v>
      </c>
      <c r="F19" s="17">
        <v>2</v>
      </c>
      <c r="G19" s="17">
        <v>400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>
        <f t="shared" si="0"/>
        <v>400</v>
      </c>
    </row>
    <row r="20" ht="15" customHeight="1" spans="1:18">
      <c r="A20" s="17">
        <v>15</v>
      </c>
      <c r="B20" s="19" t="s">
        <v>173</v>
      </c>
      <c r="C20" s="48" t="s">
        <v>174</v>
      </c>
      <c r="D20" s="49" t="s">
        <v>27</v>
      </c>
      <c r="E20" s="17" t="s">
        <v>116</v>
      </c>
      <c r="F20" s="17">
        <v>3</v>
      </c>
      <c r="G20" s="17">
        <v>600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>
        <f t="shared" si="0"/>
        <v>600</v>
      </c>
    </row>
    <row r="21" ht="15" customHeight="1" spans="1:18">
      <c r="A21" s="17">
        <v>16</v>
      </c>
      <c r="B21" s="19" t="s">
        <v>175</v>
      </c>
      <c r="C21" s="48" t="s">
        <v>176</v>
      </c>
      <c r="D21" s="49" t="s">
        <v>39</v>
      </c>
      <c r="E21" s="17" t="s">
        <v>24</v>
      </c>
      <c r="F21" s="17">
        <v>2</v>
      </c>
      <c r="G21" s="17">
        <v>400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>
        <f t="shared" si="0"/>
        <v>400</v>
      </c>
    </row>
    <row r="22" ht="15" customHeight="1" spans="1:18">
      <c r="A22" s="17">
        <v>17</v>
      </c>
      <c r="B22" s="17" t="s">
        <v>177</v>
      </c>
      <c r="C22" s="48" t="s">
        <v>178</v>
      </c>
      <c r="D22" s="49" t="s">
        <v>60</v>
      </c>
      <c r="E22" s="17" t="s">
        <v>24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>
        <v>5</v>
      </c>
      <c r="Q22" s="17">
        <v>1500</v>
      </c>
      <c r="R22" s="17">
        <f t="shared" si="0"/>
        <v>1500</v>
      </c>
    </row>
    <row r="23" ht="15" customHeight="1" spans="1:18">
      <c r="A23" s="17">
        <v>18</v>
      </c>
      <c r="B23" s="19" t="s">
        <v>179</v>
      </c>
      <c r="C23" s="48" t="s">
        <v>180</v>
      </c>
      <c r="D23" s="49" t="s">
        <v>48</v>
      </c>
      <c r="E23" s="17" t="s">
        <v>24</v>
      </c>
      <c r="F23" s="17">
        <v>5</v>
      </c>
      <c r="G23" s="17">
        <v>1000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>
        <f t="shared" si="0"/>
        <v>1000</v>
      </c>
    </row>
    <row r="24" ht="15" customHeight="1" spans="1:18">
      <c r="A24" s="17">
        <v>19</v>
      </c>
      <c r="B24" s="19" t="s">
        <v>181</v>
      </c>
      <c r="C24" s="48" t="s">
        <v>182</v>
      </c>
      <c r="D24" s="49" t="s">
        <v>23</v>
      </c>
      <c r="E24" s="17" t="s">
        <v>24</v>
      </c>
      <c r="F24" s="17">
        <v>2</v>
      </c>
      <c r="G24" s="17">
        <v>400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>
        <f t="shared" si="0"/>
        <v>400</v>
      </c>
    </row>
    <row r="25" ht="15" customHeight="1" spans="1:18">
      <c r="A25" s="17">
        <v>20</v>
      </c>
      <c r="B25" s="19" t="s">
        <v>183</v>
      </c>
      <c r="C25" s="48" t="s">
        <v>184</v>
      </c>
      <c r="D25" s="49" t="s">
        <v>70</v>
      </c>
      <c r="E25" s="17" t="s">
        <v>24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>
        <v>5</v>
      </c>
      <c r="Q25" s="17">
        <v>1500</v>
      </c>
      <c r="R25" s="17">
        <f t="shared" si="0"/>
        <v>1500</v>
      </c>
    </row>
    <row r="26" ht="15" customHeight="1" spans="1:18">
      <c r="A26" s="17">
        <v>21</v>
      </c>
      <c r="B26" s="19" t="s">
        <v>185</v>
      </c>
      <c r="C26" s="48" t="s">
        <v>186</v>
      </c>
      <c r="D26" s="49" t="s">
        <v>48</v>
      </c>
      <c r="E26" s="17" t="s">
        <v>24</v>
      </c>
      <c r="F26" s="17">
        <v>3</v>
      </c>
      <c r="G26" s="17">
        <v>600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>
        <f t="shared" si="0"/>
        <v>600</v>
      </c>
    </row>
    <row r="27" ht="15" customHeight="1" spans="1:18">
      <c r="A27" s="17">
        <v>22</v>
      </c>
      <c r="B27" s="19" t="s">
        <v>187</v>
      </c>
      <c r="C27" s="48" t="s">
        <v>188</v>
      </c>
      <c r="D27" s="49" t="s">
        <v>48</v>
      </c>
      <c r="E27" s="17" t="s">
        <v>24</v>
      </c>
      <c r="F27" s="17">
        <v>5</v>
      </c>
      <c r="G27" s="17">
        <v>1000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>
        <f t="shared" si="0"/>
        <v>1000</v>
      </c>
    </row>
    <row r="28" ht="15" customHeight="1" spans="1:18">
      <c r="A28" s="17">
        <v>23</v>
      </c>
      <c r="B28" s="19" t="s">
        <v>189</v>
      </c>
      <c r="C28" s="48" t="s">
        <v>190</v>
      </c>
      <c r="D28" s="49" t="s">
        <v>77</v>
      </c>
      <c r="E28" s="17" t="s">
        <v>45</v>
      </c>
      <c r="F28" s="17">
        <v>2</v>
      </c>
      <c r="G28" s="17">
        <v>400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>
        <f t="shared" si="0"/>
        <v>400</v>
      </c>
    </row>
    <row r="29" ht="15" customHeight="1" spans="1:18">
      <c r="A29" s="17">
        <v>24</v>
      </c>
      <c r="B29" s="51" t="s">
        <v>191</v>
      </c>
      <c r="C29" s="48" t="s">
        <v>192</v>
      </c>
      <c r="D29" s="48" t="s">
        <v>30</v>
      </c>
      <c r="E29" s="17" t="s">
        <v>45</v>
      </c>
      <c r="F29" s="17">
        <v>2</v>
      </c>
      <c r="G29" s="17">
        <v>400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>
        <f t="shared" si="0"/>
        <v>400</v>
      </c>
    </row>
    <row r="30" ht="15" customHeight="1" spans="1:18">
      <c r="A30" s="17">
        <v>25</v>
      </c>
      <c r="B30" s="19" t="s">
        <v>193</v>
      </c>
      <c r="C30" s="48" t="s">
        <v>194</v>
      </c>
      <c r="D30" s="49" t="s">
        <v>60</v>
      </c>
      <c r="E30" s="17" t="s">
        <v>45</v>
      </c>
      <c r="F30" s="17">
        <v>2</v>
      </c>
      <c r="G30" s="17">
        <v>400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>
        <f t="shared" si="0"/>
        <v>400</v>
      </c>
    </row>
    <row r="31" ht="15" customHeight="1" spans="1:18">
      <c r="A31" s="17">
        <v>26</v>
      </c>
      <c r="B31" s="19" t="s">
        <v>195</v>
      </c>
      <c r="C31" s="48" t="s">
        <v>196</v>
      </c>
      <c r="D31" s="48" t="s">
        <v>23</v>
      </c>
      <c r="E31" s="17" t="s">
        <v>45</v>
      </c>
      <c r="F31" s="17">
        <v>2</v>
      </c>
      <c r="G31" s="17">
        <v>400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>
        <f t="shared" si="0"/>
        <v>400</v>
      </c>
    </row>
    <row r="32" ht="15" customHeight="1" spans="1:18">
      <c r="A32" s="17">
        <v>27</v>
      </c>
      <c r="B32" s="19" t="s">
        <v>197</v>
      </c>
      <c r="C32" s="48" t="s">
        <v>198</v>
      </c>
      <c r="D32" s="49" t="s">
        <v>27</v>
      </c>
      <c r="E32" s="17" t="s">
        <v>45</v>
      </c>
      <c r="F32" s="17">
        <v>4</v>
      </c>
      <c r="G32" s="17">
        <v>800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>
        <f t="shared" si="0"/>
        <v>800</v>
      </c>
    </row>
    <row r="33" ht="15" customHeight="1" spans="1:18">
      <c r="A33" s="17">
        <v>28</v>
      </c>
      <c r="B33" s="17" t="s">
        <v>199</v>
      </c>
      <c r="C33" s="48" t="s">
        <v>200</v>
      </c>
      <c r="D33" s="49" t="s">
        <v>30</v>
      </c>
      <c r="E33" s="17" t="s">
        <v>45</v>
      </c>
      <c r="F33" s="17">
        <v>2</v>
      </c>
      <c r="G33" s="17">
        <v>400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>
        <f t="shared" si="0"/>
        <v>400</v>
      </c>
    </row>
    <row r="34" ht="15" customHeight="1" spans="1:18">
      <c r="A34" s="17">
        <v>29</v>
      </c>
      <c r="B34" s="19" t="s">
        <v>201</v>
      </c>
      <c r="C34" s="48" t="s">
        <v>202</v>
      </c>
      <c r="D34" s="49" t="s">
        <v>39</v>
      </c>
      <c r="E34" s="17" t="s">
        <v>45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>
        <v>5</v>
      </c>
      <c r="Q34" s="17">
        <v>1500</v>
      </c>
      <c r="R34" s="17">
        <f t="shared" si="0"/>
        <v>1500</v>
      </c>
    </row>
    <row r="35" ht="15" customHeight="1" spans="1:18">
      <c r="A35" s="17">
        <v>30</v>
      </c>
      <c r="B35" s="19" t="s">
        <v>203</v>
      </c>
      <c r="C35" s="48" t="s">
        <v>204</v>
      </c>
      <c r="D35" s="49" t="s">
        <v>48</v>
      </c>
      <c r="E35" s="17" t="s">
        <v>45</v>
      </c>
      <c r="F35" s="17"/>
      <c r="G35" s="17"/>
      <c r="H35" s="17"/>
      <c r="I35" s="17"/>
      <c r="J35" s="17">
        <v>6</v>
      </c>
      <c r="K35" s="17">
        <v>4800</v>
      </c>
      <c r="L35" s="17"/>
      <c r="M35" s="17"/>
      <c r="N35" s="17"/>
      <c r="O35" s="17"/>
      <c r="P35" s="17"/>
      <c r="Q35" s="17"/>
      <c r="R35" s="17">
        <f t="shared" si="0"/>
        <v>4800</v>
      </c>
    </row>
    <row r="36" ht="15" customHeight="1" spans="1:18">
      <c r="A36" s="17">
        <v>31</v>
      </c>
      <c r="B36" s="17" t="s">
        <v>205</v>
      </c>
      <c r="C36" s="48" t="s">
        <v>206</v>
      </c>
      <c r="D36" s="48" t="s">
        <v>207</v>
      </c>
      <c r="E36" s="17" t="s">
        <v>45</v>
      </c>
      <c r="F36" s="17">
        <v>4</v>
      </c>
      <c r="G36" s="17">
        <v>800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>
        <f t="shared" si="0"/>
        <v>800</v>
      </c>
    </row>
    <row r="37" ht="15" customHeight="1" spans="1:18">
      <c r="A37" s="17">
        <v>32</v>
      </c>
      <c r="B37" s="19" t="s">
        <v>208</v>
      </c>
      <c r="C37" s="48" t="s">
        <v>209</v>
      </c>
      <c r="D37" s="49" t="s">
        <v>27</v>
      </c>
      <c r="E37" s="17" t="s">
        <v>51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>
        <v>20</v>
      </c>
      <c r="Q37" s="17">
        <v>6000</v>
      </c>
      <c r="R37" s="17">
        <f t="shared" si="0"/>
        <v>6000</v>
      </c>
    </row>
    <row r="38" ht="15" customHeight="1" spans="1:18">
      <c r="A38" s="17">
        <v>33</v>
      </c>
      <c r="B38" s="19" t="s">
        <v>210</v>
      </c>
      <c r="C38" s="48" t="s">
        <v>211</v>
      </c>
      <c r="D38" s="49" t="s">
        <v>212</v>
      </c>
      <c r="E38" s="17" t="s">
        <v>51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>
        <v>6</v>
      </c>
      <c r="Q38" s="17">
        <v>1800</v>
      </c>
      <c r="R38" s="17">
        <f t="shared" si="0"/>
        <v>1800</v>
      </c>
    </row>
    <row r="39" ht="15" customHeight="1" spans="1:18">
      <c r="A39" s="17">
        <v>34</v>
      </c>
      <c r="B39" s="19" t="s">
        <v>213</v>
      </c>
      <c r="C39" s="48" t="s">
        <v>214</v>
      </c>
      <c r="D39" s="49" t="s">
        <v>60</v>
      </c>
      <c r="E39" s="17" t="s">
        <v>51</v>
      </c>
      <c r="F39" s="17">
        <v>3</v>
      </c>
      <c r="G39" s="17">
        <v>600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>
        <f t="shared" si="0"/>
        <v>600</v>
      </c>
    </row>
    <row r="40" ht="15" customHeight="1" spans="1:18">
      <c r="A40" s="17">
        <v>35</v>
      </c>
      <c r="B40" s="19" t="s">
        <v>215</v>
      </c>
      <c r="C40" s="48" t="s">
        <v>216</v>
      </c>
      <c r="D40" s="49" t="s">
        <v>48</v>
      </c>
      <c r="E40" s="17" t="s">
        <v>51</v>
      </c>
      <c r="F40" s="17">
        <v>2</v>
      </c>
      <c r="G40" s="17">
        <v>400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>
        <f t="shared" si="0"/>
        <v>400</v>
      </c>
    </row>
    <row r="41" ht="15" customHeight="1" spans="1:18">
      <c r="A41" s="17">
        <v>36</v>
      </c>
      <c r="B41" s="19" t="s">
        <v>217</v>
      </c>
      <c r="C41" s="48" t="s">
        <v>218</v>
      </c>
      <c r="D41" s="49" t="s">
        <v>23</v>
      </c>
      <c r="E41" s="17" t="s">
        <v>51</v>
      </c>
      <c r="F41" s="17"/>
      <c r="G41" s="17"/>
      <c r="H41" s="17"/>
      <c r="I41" s="17"/>
      <c r="J41" s="17">
        <v>2</v>
      </c>
      <c r="K41" s="17">
        <v>1600</v>
      </c>
      <c r="L41" s="17"/>
      <c r="M41" s="17"/>
      <c r="N41" s="17"/>
      <c r="O41" s="17"/>
      <c r="P41" s="17"/>
      <c r="Q41" s="17"/>
      <c r="R41" s="17">
        <f t="shared" si="0"/>
        <v>1600</v>
      </c>
    </row>
    <row r="42" ht="15" customHeight="1" spans="1:18">
      <c r="A42" s="17"/>
      <c r="B42" s="52" t="s">
        <v>219</v>
      </c>
      <c r="C42" s="53"/>
      <c r="D42" s="5"/>
      <c r="E42" s="54"/>
      <c r="F42" s="17">
        <f>SUM(F6:F41)</f>
        <v>89</v>
      </c>
      <c r="G42" s="17">
        <f>SUM(G6:G41)</f>
        <v>17800</v>
      </c>
      <c r="H42" s="17"/>
      <c r="I42" s="17"/>
      <c r="J42" s="17">
        <f>SUM(J6:J41)</f>
        <v>8</v>
      </c>
      <c r="K42" s="17">
        <f>SUM(K6:K41)</f>
        <v>6400</v>
      </c>
      <c r="L42" s="17"/>
      <c r="M42" s="17"/>
      <c r="N42" s="17"/>
      <c r="O42" s="17"/>
      <c r="P42" s="17">
        <f>SUM(P6:P41)</f>
        <v>54</v>
      </c>
      <c r="Q42" s="17">
        <f>SUM(Q6:Q41)</f>
        <v>16200</v>
      </c>
      <c r="R42" s="17">
        <f>SUM(R6:R41)</f>
        <v>40400</v>
      </c>
    </row>
    <row r="43" ht="30" customHeight="1"/>
    <row r="44" ht="30" customHeight="1"/>
    <row r="45" ht="30" customHeight="1"/>
    <row r="46" ht="30" customHeight="1"/>
    <row r="47" ht="30" customHeight="1"/>
  </sheetData>
  <mergeCells count="19">
    <mergeCell ref="A1:R1"/>
    <mergeCell ref="A2:R2"/>
    <mergeCell ref="F3:M3"/>
    <mergeCell ref="N3:O3"/>
    <mergeCell ref="P3:Q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3:R5"/>
  </mergeCells>
  <pageMargins left="0.75" right="0.75" top="1" bottom="1" header="0.509027777777778" footer="0.50902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opLeftCell="A4" workbookViewId="0">
      <selection activeCell="R18" sqref="R18"/>
    </sheetView>
  </sheetViews>
  <sheetFormatPr defaultColWidth="9" defaultRowHeight="14.25"/>
  <cols>
    <col min="1" max="1" width="3.125" customWidth="1"/>
    <col min="2" max="2" width="8" customWidth="1"/>
    <col min="3" max="3" width="21.375" customWidth="1"/>
    <col min="4" max="4" width="26.875" customWidth="1"/>
    <col min="5" max="6" width="3.875" customWidth="1"/>
    <col min="7" max="7" width="6" style="29" customWidth="1"/>
    <col min="8" max="8" width="4.75" customWidth="1"/>
    <col min="9" max="9" width="6" customWidth="1"/>
    <col min="10" max="10" width="4.75" customWidth="1"/>
    <col min="11" max="11" width="5.875" customWidth="1"/>
    <col min="12" max="12" width="4.625" customWidth="1"/>
    <col min="13" max="13" width="6" customWidth="1"/>
    <col min="14" max="14" width="4.375" customWidth="1"/>
    <col min="15" max="15" width="4.875" customWidth="1"/>
    <col min="16" max="16" width="7.875" customWidth="1"/>
    <col min="17" max="17" width="24.125" customWidth="1"/>
  </cols>
  <sheetData>
    <row r="1" ht="40" customHeight="1" spans="1:16">
      <c r="A1" s="2" t="s">
        <v>0</v>
      </c>
      <c r="B1" s="2"/>
      <c r="C1" s="2"/>
      <c r="D1" s="2"/>
      <c r="E1" s="2"/>
      <c r="F1" s="2"/>
      <c r="G1" s="30"/>
      <c r="H1" s="2"/>
      <c r="I1" s="2"/>
      <c r="J1" s="2"/>
      <c r="K1" s="2"/>
      <c r="L1" s="2"/>
      <c r="M1" s="2"/>
      <c r="N1" s="2"/>
      <c r="O1" s="2"/>
      <c r="P1" s="2"/>
    </row>
    <row r="2" ht="25" customHeight="1" spans="1:16">
      <c r="A2" s="11" t="s">
        <v>220</v>
      </c>
      <c r="B2" s="11"/>
      <c r="C2" s="11"/>
      <c r="D2" s="11"/>
      <c r="E2" s="11"/>
      <c r="F2" s="11"/>
      <c r="G2" s="31"/>
      <c r="H2" s="11"/>
      <c r="I2" s="11"/>
      <c r="J2" s="11"/>
      <c r="K2" s="11"/>
      <c r="L2" s="11"/>
      <c r="M2" s="11"/>
      <c r="N2" s="11"/>
      <c r="O2" s="11"/>
      <c r="P2" s="11"/>
    </row>
    <row r="3" ht="30.95" customHeight="1" spans="1:16">
      <c r="A3" s="12" t="s">
        <v>2</v>
      </c>
      <c r="B3" s="12" t="s">
        <v>3</v>
      </c>
      <c r="C3" s="12" t="s">
        <v>4</v>
      </c>
      <c r="D3" s="13" t="s">
        <v>5</v>
      </c>
      <c r="E3" s="32" t="s">
        <v>6</v>
      </c>
      <c r="F3" s="12" t="s">
        <v>7</v>
      </c>
      <c r="G3" s="33"/>
      <c r="H3" s="12"/>
      <c r="I3" s="12"/>
      <c r="J3" s="12"/>
      <c r="K3" s="12"/>
      <c r="L3" s="12"/>
      <c r="M3" s="12"/>
      <c r="N3" s="12" t="s">
        <v>10</v>
      </c>
      <c r="O3" s="12"/>
      <c r="P3" s="12" t="s">
        <v>11</v>
      </c>
    </row>
    <row r="4" ht="21" customHeight="1" spans="1:16">
      <c r="A4" s="12"/>
      <c r="B4" s="12"/>
      <c r="C4" s="12"/>
      <c r="D4" s="14"/>
      <c r="E4" s="32"/>
      <c r="F4" s="12" t="s">
        <v>12</v>
      </c>
      <c r="G4" s="33"/>
      <c r="H4" s="12" t="s">
        <v>13</v>
      </c>
      <c r="I4" s="12"/>
      <c r="J4" s="12" t="s">
        <v>14</v>
      </c>
      <c r="K4" s="12"/>
      <c r="L4" s="12" t="s">
        <v>15</v>
      </c>
      <c r="M4" s="12"/>
      <c r="N4" s="12" t="s">
        <v>18</v>
      </c>
      <c r="O4" s="12" t="s">
        <v>17</v>
      </c>
      <c r="P4" s="12"/>
    </row>
    <row r="5" ht="33.95" customHeight="1" spans="1:16">
      <c r="A5" s="12"/>
      <c r="B5" s="12"/>
      <c r="C5" s="12"/>
      <c r="D5" s="15"/>
      <c r="E5" s="32"/>
      <c r="F5" s="16" t="s">
        <v>19</v>
      </c>
      <c r="G5" s="34" t="s">
        <v>17</v>
      </c>
      <c r="H5" s="16" t="s">
        <v>20</v>
      </c>
      <c r="I5" s="16" t="s">
        <v>17</v>
      </c>
      <c r="J5" s="16" t="s">
        <v>19</v>
      </c>
      <c r="K5" s="16" t="s">
        <v>17</v>
      </c>
      <c r="L5" s="16" t="s">
        <v>20</v>
      </c>
      <c r="M5" s="16" t="s">
        <v>17</v>
      </c>
      <c r="N5" s="12"/>
      <c r="O5" s="12"/>
      <c r="P5" s="12"/>
    </row>
    <row r="6" ht="15" customHeight="1" spans="1:16">
      <c r="A6" s="17">
        <v>1</v>
      </c>
      <c r="B6" s="19" t="s">
        <v>221</v>
      </c>
      <c r="C6" s="35" t="s">
        <v>115</v>
      </c>
      <c r="D6" s="36" t="s">
        <v>39</v>
      </c>
      <c r="E6" s="37" t="s">
        <v>116</v>
      </c>
      <c r="F6" s="38"/>
      <c r="G6" s="39"/>
      <c r="H6" s="40"/>
      <c r="I6" s="40"/>
      <c r="J6" s="40">
        <v>3</v>
      </c>
      <c r="K6" s="40">
        <v>2400</v>
      </c>
      <c r="L6" s="46"/>
      <c r="M6" s="40"/>
      <c r="N6" s="40"/>
      <c r="O6" s="40"/>
      <c r="P6" s="40">
        <v>2400</v>
      </c>
    </row>
    <row r="7" ht="15" customHeight="1" spans="1:16">
      <c r="A7" s="17">
        <v>2</v>
      </c>
      <c r="B7" s="19" t="s">
        <v>222</v>
      </c>
      <c r="C7" s="35" t="s">
        <v>223</v>
      </c>
      <c r="D7" s="36" t="s">
        <v>48</v>
      </c>
      <c r="E7" s="37" t="s">
        <v>116</v>
      </c>
      <c r="F7" s="38">
        <v>2</v>
      </c>
      <c r="G7" s="39">
        <v>400</v>
      </c>
      <c r="H7" s="40"/>
      <c r="I7" s="40"/>
      <c r="J7" s="40"/>
      <c r="K7" s="40"/>
      <c r="L7" s="40"/>
      <c r="M7" s="40"/>
      <c r="N7" s="40"/>
      <c r="O7" s="40"/>
      <c r="P7" s="39">
        <v>400</v>
      </c>
    </row>
    <row r="8" ht="15" customHeight="1" spans="1:16">
      <c r="A8" s="17">
        <v>3</v>
      </c>
      <c r="B8" s="19" t="s">
        <v>224</v>
      </c>
      <c r="C8" s="35" t="s">
        <v>225</v>
      </c>
      <c r="D8" s="36" t="s">
        <v>33</v>
      </c>
      <c r="E8" s="37" t="s">
        <v>24</v>
      </c>
      <c r="F8" s="39">
        <v>2</v>
      </c>
      <c r="G8" s="39">
        <v>400</v>
      </c>
      <c r="H8" s="40"/>
      <c r="I8" s="40"/>
      <c r="J8" s="40"/>
      <c r="K8" s="40"/>
      <c r="L8" s="40"/>
      <c r="M8" s="40"/>
      <c r="N8" s="40"/>
      <c r="O8" s="40"/>
      <c r="P8" s="39">
        <v>400</v>
      </c>
    </row>
    <row r="9" ht="15" customHeight="1" spans="1:16">
      <c r="A9" s="17">
        <v>4</v>
      </c>
      <c r="B9" s="19" t="s">
        <v>226</v>
      </c>
      <c r="C9" s="35" t="s">
        <v>227</v>
      </c>
      <c r="D9" s="36" t="s">
        <v>60</v>
      </c>
      <c r="E9" s="37" t="s">
        <v>24</v>
      </c>
      <c r="F9" s="39">
        <v>2</v>
      </c>
      <c r="G9" s="39">
        <v>400</v>
      </c>
      <c r="H9" s="40"/>
      <c r="I9" s="40"/>
      <c r="J9" s="40"/>
      <c r="K9" s="40"/>
      <c r="L9" s="40"/>
      <c r="M9" s="40"/>
      <c r="N9" s="40"/>
      <c r="O9" s="40"/>
      <c r="P9" s="39">
        <v>400</v>
      </c>
    </row>
    <row r="10" ht="15" customHeight="1" spans="1:16">
      <c r="A10" s="17">
        <v>5</v>
      </c>
      <c r="B10" s="19" t="s">
        <v>228</v>
      </c>
      <c r="C10" s="35" t="s">
        <v>229</v>
      </c>
      <c r="D10" s="36" t="s">
        <v>36</v>
      </c>
      <c r="E10" s="37" t="s">
        <v>24</v>
      </c>
      <c r="F10" s="39">
        <v>2</v>
      </c>
      <c r="G10" s="39">
        <v>400</v>
      </c>
      <c r="H10" s="40"/>
      <c r="I10" s="40"/>
      <c r="J10" s="40"/>
      <c r="K10" s="40"/>
      <c r="L10" s="40"/>
      <c r="M10" s="40"/>
      <c r="N10" s="40"/>
      <c r="O10" s="40"/>
      <c r="P10" s="39">
        <v>400</v>
      </c>
    </row>
    <row r="11" ht="15" customHeight="1" spans="1:16">
      <c r="A11" s="17">
        <v>6</v>
      </c>
      <c r="B11" s="19" t="s">
        <v>230</v>
      </c>
      <c r="C11" s="35" t="s">
        <v>194</v>
      </c>
      <c r="D11" s="36" t="s">
        <v>23</v>
      </c>
      <c r="E11" s="37" t="s">
        <v>24</v>
      </c>
      <c r="F11" s="39">
        <v>2</v>
      </c>
      <c r="G11" s="39">
        <v>400</v>
      </c>
      <c r="H11" s="40"/>
      <c r="I11" s="40"/>
      <c r="J11" s="40"/>
      <c r="K11" s="40"/>
      <c r="L11" s="40"/>
      <c r="M11" s="40"/>
      <c r="N11" s="40"/>
      <c r="O11" s="40"/>
      <c r="P11" s="39">
        <v>400</v>
      </c>
    </row>
    <row r="12" ht="15" customHeight="1" spans="1:16">
      <c r="A12" s="17">
        <v>7</v>
      </c>
      <c r="B12" s="19" t="s">
        <v>231</v>
      </c>
      <c r="C12" s="35" t="s">
        <v>232</v>
      </c>
      <c r="D12" s="36" t="s">
        <v>27</v>
      </c>
      <c r="E12" s="37" t="s">
        <v>45</v>
      </c>
      <c r="F12" s="38">
        <v>3</v>
      </c>
      <c r="G12" s="39">
        <v>600</v>
      </c>
      <c r="H12" s="17"/>
      <c r="I12" s="17"/>
      <c r="J12" s="17"/>
      <c r="K12" s="17"/>
      <c r="L12" s="17"/>
      <c r="M12" s="17"/>
      <c r="N12" s="17"/>
      <c r="O12" s="17"/>
      <c r="P12" s="17">
        <v>600</v>
      </c>
    </row>
    <row r="13" ht="15" customHeight="1" spans="1:16">
      <c r="A13" s="17">
        <v>8</v>
      </c>
      <c r="B13" s="19" t="s">
        <v>233</v>
      </c>
      <c r="C13" s="35" t="s">
        <v>234</v>
      </c>
      <c r="D13" s="36" t="s">
        <v>70</v>
      </c>
      <c r="E13" s="41" t="s">
        <v>51</v>
      </c>
      <c r="F13" s="38">
        <v>2</v>
      </c>
      <c r="G13" s="39">
        <v>400</v>
      </c>
      <c r="H13" s="17"/>
      <c r="I13" s="17"/>
      <c r="J13" s="17"/>
      <c r="K13" s="17"/>
      <c r="L13" s="17"/>
      <c r="M13" s="17"/>
      <c r="N13" s="17"/>
      <c r="O13" s="17"/>
      <c r="P13" s="17">
        <v>400</v>
      </c>
    </row>
    <row r="14" ht="15" customHeight="1" spans="1:16">
      <c r="A14" s="17">
        <v>9</v>
      </c>
      <c r="B14" s="19" t="s">
        <v>235</v>
      </c>
      <c r="C14" s="35" t="s">
        <v>236</v>
      </c>
      <c r="D14" s="36" t="s">
        <v>48</v>
      </c>
      <c r="E14" s="41" t="s">
        <v>51</v>
      </c>
      <c r="F14" s="38">
        <v>2</v>
      </c>
      <c r="G14" s="39">
        <v>400</v>
      </c>
      <c r="H14" s="17"/>
      <c r="I14" s="17"/>
      <c r="J14" s="17"/>
      <c r="K14" s="17"/>
      <c r="L14" s="17"/>
      <c r="M14" s="17"/>
      <c r="N14" s="17"/>
      <c r="O14" s="17"/>
      <c r="P14" s="17">
        <v>400</v>
      </c>
    </row>
    <row r="15" ht="15" customHeight="1" spans="1:16">
      <c r="A15" s="17">
        <v>10</v>
      </c>
      <c r="B15" s="19" t="s">
        <v>237</v>
      </c>
      <c r="C15" s="35" t="s">
        <v>238</v>
      </c>
      <c r="D15" s="36" t="s">
        <v>23</v>
      </c>
      <c r="E15" s="41" t="s">
        <v>51</v>
      </c>
      <c r="F15" s="38">
        <v>2</v>
      </c>
      <c r="G15" s="39">
        <v>400</v>
      </c>
      <c r="H15" s="17"/>
      <c r="I15" s="17"/>
      <c r="J15" s="17"/>
      <c r="K15" s="17"/>
      <c r="L15" s="17"/>
      <c r="M15" s="17"/>
      <c r="N15" s="17"/>
      <c r="O15" s="17"/>
      <c r="P15" s="17">
        <v>400</v>
      </c>
    </row>
    <row r="16" ht="15" customHeight="1" spans="1:16">
      <c r="A16" s="17">
        <v>11</v>
      </c>
      <c r="B16" s="19" t="s">
        <v>239</v>
      </c>
      <c r="C16" s="35" t="s">
        <v>240</v>
      </c>
      <c r="D16" s="42" t="s">
        <v>27</v>
      </c>
      <c r="E16" s="41" t="s">
        <v>51</v>
      </c>
      <c r="F16" s="38">
        <v>2</v>
      </c>
      <c r="G16" s="39">
        <v>400</v>
      </c>
      <c r="H16" s="17"/>
      <c r="I16" s="17"/>
      <c r="J16" s="17"/>
      <c r="K16" s="17"/>
      <c r="L16" s="17"/>
      <c r="M16" s="17"/>
      <c r="N16" s="17"/>
      <c r="O16" s="17"/>
      <c r="P16" s="17">
        <v>400</v>
      </c>
    </row>
    <row r="17" ht="15" customHeight="1" spans="1:16">
      <c r="A17" s="17">
        <v>12</v>
      </c>
      <c r="B17" s="19" t="s">
        <v>241</v>
      </c>
      <c r="C17" s="35" t="s">
        <v>242</v>
      </c>
      <c r="D17" s="42" t="s">
        <v>48</v>
      </c>
      <c r="E17" s="41" t="s">
        <v>51</v>
      </c>
      <c r="F17" s="38">
        <v>2</v>
      </c>
      <c r="G17" s="39">
        <v>400</v>
      </c>
      <c r="H17" s="17"/>
      <c r="I17" s="17"/>
      <c r="J17" s="17"/>
      <c r="K17" s="17"/>
      <c r="L17" s="17"/>
      <c r="M17" s="17"/>
      <c r="N17" s="17"/>
      <c r="O17" s="17"/>
      <c r="P17" s="17">
        <v>400</v>
      </c>
    </row>
    <row r="18" ht="15" customHeight="1" spans="1:16">
      <c r="A18" s="17">
        <v>13</v>
      </c>
      <c r="B18" s="19" t="s">
        <v>243</v>
      </c>
      <c r="C18" s="35" t="s">
        <v>244</v>
      </c>
      <c r="D18" s="36" t="s">
        <v>39</v>
      </c>
      <c r="E18" s="41" t="s">
        <v>51</v>
      </c>
      <c r="F18" s="38">
        <v>2</v>
      </c>
      <c r="G18" s="39">
        <v>400</v>
      </c>
      <c r="H18" s="17"/>
      <c r="I18" s="17"/>
      <c r="J18" s="17"/>
      <c r="K18" s="17"/>
      <c r="L18" s="17"/>
      <c r="M18" s="17"/>
      <c r="N18" s="17"/>
      <c r="O18" s="17"/>
      <c r="P18" s="17">
        <v>400</v>
      </c>
    </row>
    <row r="19" ht="15" customHeight="1" spans="1:16">
      <c r="A19" s="17">
        <v>14</v>
      </c>
      <c r="B19" s="19" t="s">
        <v>245</v>
      </c>
      <c r="C19" s="35" t="s">
        <v>246</v>
      </c>
      <c r="D19" s="36" t="s">
        <v>30</v>
      </c>
      <c r="E19" s="41" t="s">
        <v>51</v>
      </c>
      <c r="F19" s="39">
        <v>2</v>
      </c>
      <c r="G19" s="39">
        <v>400</v>
      </c>
      <c r="H19" s="40"/>
      <c r="I19" s="40"/>
      <c r="J19" s="40"/>
      <c r="K19" s="40"/>
      <c r="L19" s="40"/>
      <c r="M19" s="40"/>
      <c r="N19" s="40"/>
      <c r="O19" s="40"/>
      <c r="P19" s="39">
        <v>400</v>
      </c>
    </row>
    <row r="20" ht="15" customHeight="1" spans="1:16">
      <c r="A20" s="17">
        <v>15</v>
      </c>
      <c r="B20" s="17" t="s">
        <v>247</v>
      </c>
      <c r="C20" s="35" t="s">
        <v>248</v>
      </c>
      <c r="D20" s="36" t="s">
        <v>36</v>
      </c>
      <c r="E20" s="41" t="s">
        <v>125</v>
      </c>
      <c r="F20" s="39">
        <v>2</v>
      </c>
      <c r="G20" s="39">
        <v>400</v>
      </c>
      <c r="H20" s="40"/>
      <c r="I20" s="40"/>
      <c r="J20" s="40"/>
      <c r="K20" s="40"/>
      <c r="L20" s="40"/>
      <c r="M20" s="40"/>
      <c r="N20" s="40"/>
      <c r="O20" s="40"/>
      <c r="P20" s="39">
        <v>400</v>
      </c>
    </row>
    <row r="21" ht="15" customHeight="1" spans="1:16">
      <c r="A21" s="17">
        <v>16</v>
      </c>
      <c r="B21" s="19" t="s">
        <v>249</v>
      </c>
      <c r="C21" s="35" t="s">
        <v>250</v>
      </c>
      <c r="D21" s="36" t="s">
        <v>30</v>
      </c>
      <c r="E21" s="41" t="s">
        <v>125</v>
      </c>
      <c r="F21" s="39">
        <v>2</v>
      </c>
      <c r="G21" s="39">
        <v>400</v>
      </c>
      <c r="H21" s="40"/>
      <c r="I21" s="40"/>
      <c r="J21" s="40"/>
      <c r="K21" s="40"/>
      <c r="L21" s="40"/>
      <c r="M21" s="40"/>
      <c r="N21" s="40"/>
      <c r="O21" s="40"/>
      <c r="P21" s="39">
        <v>400</v>
      </c>
    </row>
    <row r="22" ht="15" customHeight="1" spans="1:16">
      <c r="A22" s="17">
        <v>17</v>
      </c>
      <c r="B22" s="17" t="s">
        <v>251</v>
      </c>
      <c r="C22" s="35" t="s">
        <v>252</v>
      </c>
      <c r="D22" s="36" t="s">
        <v>30</v>
      </c>
      <c r="E22" s="41" t="s">
        <v>125</v>
      </c>
      <c r="F22" s="38"/>
      <c r="G22" s="39"/>
      <c r="H22" s="40"/>
      <c r="I22" s="40"/>
      <c r="J22" s="40"/>
      <c r="K22" s="40"/>
      <c r="L22" s="40"/>
      <c r="M22" s="40"/>
      <c r="N22" s="40" t="s">
        <v>253</v>
      </c>
      <c r="O22" s="40" t="s">
        <v>254</v>
      </c>
      <c r="P22" s="39">
        <v>1500</v>
      </c>
    </row>
    <row r="23" ht="15" customHeight="1" spans="1:16">
      <c r="A23" s="17">
        <v>18</v>
      </c>
      <c r="B23" s="19" t="s">
        <v>255</v>
      </c>
      <c r="C23" s="35" t="s">
        <v>256</v>
      </c>
      <c r="D23" s="36" t="s">
        <v>30</v>
      </c>
      <c r="E23" s="41" t="s">
        <v>116</v>
      </c>
      <c r="F23" s="39">
        <v>2</v>
      </c>
      <c r="G23" s="39">
        <v>400</v>
      </c>
      <c r="H23" s="40"/>
      <c r="I23" s="40"/>
      <c r="J23" s="40"/>
      <c r="K23" s="40"/>
      <c r="L23" s="40"/>
      <c r="M23" s="40"/>
      <c r="N23" s="40"/>
      <c r="O23" s="40"/>
      <c r="P23" s="39">
        <v>400</v>
      </c>
    </row>
    <row r="24" ht="15" customHeight="1" spans="1:16">
      <c r="A24" s="17">
        <v>19</v>
      </c>
      <c r="B24" s="19" t="s">
        <v>257</v>
      </c>
      <c r="C24" s="35" t="s">
        <v>258</v>
      </c>
      <c r="D24" s="36" t="s">
        <v>48</v>
      </c>
      <c r="E24" s="41" t="s">
        <v>125</v>
      </c>
      <c r="F24" s="39">
        <v>2</v>
      </c>
      <c r="G24" s="39">
        <v>400</v>
      </c>
      <c r="H24" s="40"/>
      <c r="I24" s="40"/>
      <c r="J24" s="40"/>
      <c r="K24" s="40"/>
      <c r="L24" s="40"/>
      <c r="M24" s="40"/>
      <c r="N24" s="40"/>
      <c r="O24" s="40"/>
      <c r="P24" s="39">
        <v>400</v>
      </c>
    </row>
    <row r="25" ht="15" customHeight="1" spans="1:16">
      <c r="A25" s="17">
        <v>20</v>
      </c>
      <c r="B25" s="19" t="s">
        <v>259</v>
      </c>
      <c r="C25" s="35" t="s">
        <v>260</v>
      </c>
      <c r="D25" s="36" t="s">
        <v>27</v>
      </c>
      <c r="E25" s="41" t="s">
        <v>116</v>
      </c>
      <c r="F25" s="38"/>
      <c r="G25" s="39"/>
      <c r="H25" s="40"/>
      <c r="I25" s="40"/>
      <c r="J25" s="40"/>
      <c r="K25" s="40"/>
      <c r="L25" s="40" t="s">
        <v>261</v>
      </c>
      <c r="M25" s="40" t="s">
        <v>262</v>
      </c>
      <c r="N25" s="40"/>
      <c r="O25" s="40"/>
      <c r="P25" s="39">
        <v>5600</v>
      </c>
    </row>
    <row r="26" ht="15" customHeight="1" spans="1:16">
      <c r="A26" s="17">
        <v>21</v>
      </c>
      <c r="B26" s="19" t="s">
        <v>263</v>
      </c>
      <c r="C26" s="35" t="s">
        <v>264</v>
      </c>
      <c r="D26" s="36" t="s">
        <v>33</v>
      </c>
      <c r="E26" s="41" t="s">
        <v>51</v>
      </c>
      <c r="F26" s="38"/>
      <c r="G26" s="39"/>
      <c r="H26" s="40"/>
      <c r="I26" s="40"/>
      <c r="J26" s="40"/>
      <c r="K26" s="40"/>
      <c r="L26" s="40" t="s">
        <v>265</v>
      </c>
      <c r="M26" s="40" t="s">
        <v>266</v>
      </c>
      <c r="N26" s="40"/>
      <c r="O26" s="40"/>
      <c r="P26" s="39">
        <v>8400</v>
      </c>
    </row>
    <row r="27" ht="15" customHeight="1" spans="1:16">
      <c r="A27" s="17">
        <v>22</v>
      </c>
      <c r="B27" s="19" t="s">
        <v>267</v>
      </c>
      <c r="C27" s="35" t="s">
        <v>268</v>
      </c>
      <c r="D27" s="36" t="s">
        <v>70</v>
      </c>
      <c r="E27" s="41" t="s">
        <v>24</v>
      </c>
      <c r="F27" s="38"/>
      <c r="G27" s="39"/>
      <c r="H27" s="40" t="s">
        <v>269</v>
      </c>
      <c r="I27" s="40" t="s">
        <v>270</v>
      </c>
      <c r="J27" s="40"/>
      <c r="K27" s="40"/>
      <c r="L27" s="40"/>
      <c r="M27" s="40"/>
      <c r="N27" s="40"/>
      <c r="O27" s="40"/>
      <c r="P27" s="39">
        <v>48500</v>
      </c>
    </row>
    <row r="28" ht="15" customHeight="1" spans="1:16">
      <c r="A28" s="17">
        <v>23</v>
      </c>
      <c r="B28" s="17" t="s">
        <v>271</v>
      </c>
      <c r="C28" s="35" t="s">
        <v>272</v>
      </c>
      <c r="D28" s="36" t="s">
        <v>30</v>
      </c>
      <c r="E28" s="41" t="s">
        <v>45</v>
      </c>
      <c r="F28" s="39">
        <v>427</v>
      </c>
      <c r="G28" s="39">
        <v>60000</v>
      </c>
      <c r="H28" s="40"/>
      <c r="I28" s="40"/>
      <c r="J28" s="40"/>
      <c r="K28" s="40"/>
      <c r="L28" s="40"/>
      <c r="M28" s="40"/>
      <c r="N28" s="40"/>
      <c r="O28" s="40"/>
      <c r="P28" s="39">
        <v>60000</v>
      </c>
    </row>
    <row r="29" ht="15" customHeight="1" spans="1:16">
      <c r="A29" s="27" t="s">
        <v>130</v>
      </c>
      <c r="B29" s="27"/>
      <c r="C29" s="43"/>
      <c r="D29" s="43"/>
      <c r="E29" s="44"/>
      <c r="F29" s="5">
        <f>SUM(F6:F28)</f>
        <v>462</v>
      </c>
      <c r="G29" s="45">
        <f>SUM(G6:G28)</f>
        <v>67000</v>
      </c>
      <c r="H29" s="5"/>
      <c r="I29" s="47"/>
      <c r="J29" s="47">
        <f>SUM(J6:J28)</f>
        <v>3</v>
      </c>
      <c r="K29" s="47">
        <f>SUM(K6:K28)</f>
        <v>2400</v>
      </c>
      <c r="L29" s="47"/>
      <c r="M29" s="47"/>
      <c r="N29" s="47"/>
      <c r="O29" s="47"/>
      <c r="P29" s="40">
        <f>SUM(P6:P28)</f>
        <v>133400</v>
      </c>
    </row>
  </sheetData>
  <mergeCells count="17">
    <mergeCell ref="A1:P1"/>
    <mergeCell ref="A2:P2"/>
    <mergeCell ref="F3:M3"/>
    <mergeCell ref="N3:O3"/>
    <mergeCell ref="F4:G4"/>
    <mergeCell ref="H4:I4"/>
    <mergeCell ref="J4:K4"/>
    <mergeCell ref="L4:M4"/>
    <mergeCell ref="A29:B29"/>
    <mergeCell ref="A3:A5"/>
    <mergeCell ref="B3:B5"/>
    <mergeCell ref="C3:C5"/>
    <mergeCell ref="D3:D5"/>
    <mergeCell ref="E3:E5"/>
    <mergeCell ref="N4:N5"/>
    <mergeCell ref="O4:O5"/>
    <mergeCell ref="P3:P5"/>
  </mergeCells>
  <pageMargins left="0.75" right="0.629166666666667" top="1" bottom="1" header="0.509027777777778" footer="0.509027777777778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topLeftCell="A4" workbookViewId="0">
      <selection activeCell="W14" sqref="W14"/>
    </sheetView>
  </sheetViews>
  <sheetFormatPr defaultColWidth="9" defaultRowHeight="14.25"/>
  <cols>
    <col min="1" max="1" width="2.725" customWidth="1"/>
    <col min="2" max="2" width="6.625" customWidth="1"/>
    <col min="3" max="3" width="19.125" customWidth="1"/>
    <col min="4" max="4" width="24" customWidth="1"/>
    <col min="5" max="5" width="4.73333333333333" customWidth="1"/>
    <col min="6" max="6" width="3.375" customWidth="1"/>
    <col min="7" max="7" width="5.75" customWidth="1"/>
    <col min="8" max="8" width="5.25" customWidth="1"/>
    <col min="9" max="9" width="6.125" customWidth="1"/>
    <col min="10" max="11" width="1.75" customWidth="1"/>
    <col min="12" max="12" width="3.05833333333333" customWidth="1"/>
    <col min="13" max="13" width="5.75" customWidth="1"/>
    <col min="14" max="14" width="3.8" customWidth="1"/>
    <col min="15" max="15" width="6.125" customWidth="1"/>
    <col min="16" max="16" width="5" customWidth="1"/>
    <col min="17" max="17" width="5.75" customWidth="1"/>
    <col min="18" max="18" width="3" customWidth="1"/>
    <col min="19" max="19" width="5.05" customWidth="1"/>
    <col min="20" max="20" width="5.475" customWidth="1"/>
    <col min="21" max="21" width="24.25" customWidth="1"/>
  </cols>
  <sheetData>
    <row r="1" s="9" customFormat="1" ht="28.5" spans="1:2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8.75" spans="1:20">
      <c r="A2" s="11" t="s">
        <v>273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/>
      <c r="H3" s="12"/>
      <c r="I3" s="12"/>
      <c r="J3" s="12"/>
      <c r="K3" s="12"/>
      <c r="L3" s="12"/>
      <c r="M3" s="12"/>
      <c r="N3" s="12" t="s">
        <v>8</v>
      </c>
      <c r="O3" s="12"/>
      <c r="P3" s="12" t="s">
        <v>9</v>
      </c>
      <c r="Q3" s="12"/>
      <c r="R3" s="12" t="s">
        <v>10</v>
      </c>
      <c r="S3" s="12"/>
      <c r="T3" s="12" t="s">
        <v>11</v>
      </c>
    </row>
    <row r="4" spans="1:20">
      <c r="A4" s="12"/>
      <c r="B4" s="12"/>
      <c r="C4" s="12"/>
      <c r="D4" s="14"/>
      <c r="E4" s="12"/>
      <c r="F4" s="12" t="s">
        <v>12</v>
      </c>
      <c r="G4" s="12"/>
      <c r="H4" s="12" t="s">
        <v>13</v>
      </c>
      <c r="I4" s="12"/>
      <c r="J4" s="12" t="s">
        <v>14</v>
      </c>
      <c r="K4" s="12"/>
      <c r="L4" s="12" t="s">
        <v>15</v>
      </c>
      <c r="M4" s="12"/>
      <c r="N4" s="12" t="s">
        <v>16</v>
      </c>
      <c r="O4" s="12" t="s">
        <v>17</v>
      </c>
      <c r="P4" s="12" t="s">
        <v>16</v>
      </c>
      <c r="Q4" s="12" t="s">
        <v>17</v>
      </c>
      <c r="R4" s="12" t="s">
        <v>18</v>
      </c>
      <c r="S4" s="12" t="s">
        <v>17</v>
      </c>
      <c r="T4" s="12"/>
    </row>
    <row r="5" ht="32.25" customHeight="1" spans="1:20">
      <c r="A5" s="12"/>
      <c r="B5" s="12"/>
      <c r="C5" s="12"/>
      <c r="D5" s="15"/>
      <c r="E5" s="12"/>
      <c r="F5" s="16" t="s">
        <v>19</v>
      </c>
      <c r="G5" s="16" t="s">
        <v>17</v>
      </c>
      <c r="H5" s="16" t="s">
        <v>20</v>
      </c>
      <c r="I5" s="16" t="s">
        <v>17</v>
      </c>
      <c r="J5" s="16" t="s">
        <v>19</v>
      </c>
      <c r="K5" s="16" t="s">
        <v>17</v>
      </c>
      <c r="L5" s="16" t="s">
        <v>20</v>
      </c>
      <c r="M5" s="16" t="s">
        <v>17</v>
      </c>
      <c r="N5" s="12"/>
      <c r="O5" s="12"/>
      <c r="P5" s="12"/>
      <c r="Q5" s="12"/>
      <c r="R5" s="12"/>
      <c r="S5" s="12"/>
      <c r="T5" s="12"/>
    </row>
    <row r="6" ht="16" customHeight="1" spans="1:20">
      <c r="A6" s="17">
        <v>1</v>
      </c>
      <c r="B6" s="21" t="s">
        <v>274</v>
      </c>
      <c r="C6" s="22" t="s">
        <v>275</v>
      </c>
      <c r="D6" s="23" t="s">
        <v>70</v>
      </c>
      <c r="E6" s="17" t="s">
        <v>116</v>
      </c>
      <c r="F6" s="5">
        <v>2</v>
      </c>
      <c r="G6" s="5">
        <f>F6*200</f>
        <v>400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>
        <f>G6+I6+K6+M6+O6+Q6+S6</f>
        <v>400</v>
      </c>
    </row>
    <row r="7" ht="16" customHeight="1" spans="1:20">
      <c r="A7" s="17">
        <v>2</v>
      </c>
      <c r="B7" s="21" t="s">
        <v>276</v>
      </c>
      <c r="C7" s="22" t="s">
        <v>277</v>
      </c>
      <c r="D7" s="23" t="s">
        <v>60</v>
      </c>
      <c r="E7" s="17" t="s">
        <v>116</v>
      </c>
      <c r="F7" s="5">
        <v>2</v>
      </c>
      <c r="G7" s="5">
        <f>F7*200</f>
        <v>400</v>
      </c>
      <c r="H7" s="5"/>
      <c r="I7" s="5"/>
      <c r="J7" s="5"/>
      <c r="K7" s="5"/>
      <c r="L7" s="5">
        <v>20</v>
      </c>
      <c r="M7" s="5">
        <v>4000</v>
      </c>
      <c r="N7" s="5"/>
      <c r="O7" s="5"/>
      <c r="P7" s="5"/>
      <c r="Q7" s="5"/>
      <c r="R7" s="5"/>
      <c r="S7" s="5"/>
      <c r="T7" s="5">
        <f>G7+I7+K7+M7+O7+Q7+S7</f>
        <v>4400</v>
      </c>
    </row>
    <row r="8" ht="16" customHeight="1" spans="1:20">
      <c r="A8" s="17">
        <v>3</v>
      </c>
      <c r="B8" s="24" t="s">
        <v>278</v>
      </c>
      <c r="C8" s="22" t="s">
        <v>279</v>
      </c>
      <c r="D8" s="25" t="s">
        <v>77</v>
      </c>
      <c r="E8" s="17" t="s">
        <v>116</v>
      </c>
      <c r="F8" s="5">
        <v>2</v>
      </c>
      <c r="G8" s="5">
        <f>F8*200</f>
        <v>400</v>
      </c>
      <c r="H8" s="5"/>
      <c r="I8" s="5"/>
      <c r="J8" s="5"/>
      <c r="K8" s="5"/>
      <c r="L8" s="5"/>
      <c r="M8" s="5"/>
      <c r="N8" s="5"/>
      <c r="O8" s="5"/>
      <c r="P8" s="5"/>
      <c r="Q8" s="5"/>
      <c r="R8" s="5">
        <v>8</v>
      </c>
      <c r="S8" s="5">
        <v>2400</v>
      </c>
      <c r="T8" s="5">
        <f>G8+I8+K8+M8+O8+Q8+S8</f>
        <v>2800</v>
      </c>
    </row>
    <row r="9" ht="16" customHeight="1" spans="1:20">
      <c r="A9" s="17">
        <v>4</v>
      </c>
      <c r="B9" s="24" t="s">
        <v>280</v>
      </c>
      <c r="C9" s="22" t="s">
        <v>281</v>
      </c>
      <c r="D9" s="25" t="s">
        <v>60</v>
      </c>
      <c r="E9" s="17" t="s">
        <v>45</v>
      </c>
      <c r="F9" s="5">
        <v>2</v>
      </c>
      <c r="G9" s="5">
        <f>F9*200</f>
        <v>400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>
        <f>G9+I9+K9+M9+O9+Q9+S9</f>
        <v>400</v>
      </c>
    </row>
    <row r="10" ht="16" customHeight="1" spans="1:20">
      <c r="A10" s="17">
        <v>5</v>
      </c>
      <c r="B10" s="24" t="s">
        <v>282</v>
      </c>
      <c r="C10" s="22" t="s">
        <v>283</v>
      </c>
      <c r="D10" s="25" t="s">
        <v>77</v>
      </c>
      <c r="E10" s="17" t="s">
        <v>45</v>
      </c>
      <c r="F10" s="5">
        <v>3</v>
      </c>
      <c r="G10" s="5">
        <f>F10*200</f>
        <v>600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f>G10+I10+K10+M10+O10+Q10+S10</f>
        <v>600</v>
      </c>
    </row>
    <row r="11" ht="16" customHeight="1" spans="1:20">
      <c r="A11" s="17">
        <v>6</v>
      </c>
      <c r="B11" s="21" t="s">
        <v>284</v>
      </c>
      <c r="C11" s="22" t="s">
        <v>285</v>
      </c>
      <c r="D11" s="25" t="s">
        <v>33</v>
      </c>
      <c r="E11" s="17" t="s">
        <v>45</v>
      </c>
      <c r="F11" s="5"/>
      <c r="G11" s="5">
        <f t="shared" ref="G11:G17" si="0">F11*200</f>
        <v>0</v>
      </c>
      <c r="H11" s="5"/>
      <c r="I11" s="5"/>
      <c r="J11" s="5"/>
      <c r="K11" s="5"/>
      <c r="L11" s="5">
        <v>10</v>
      </c>
      <c r="M11" s="5">
        <v>2000</v>
      </c>
      <c r="N11" s="5"/>
      <c r="O11" s="5"/>
      <c r="P11" s="5"/>
      <c r="Q11" s="5"/>
      <c r="R11" s="5"/>
      <c r="S11" s="5"/>
      <c r="T11" s="5">
        <f t="shared" ref="T11:T27" si="1">G11+I11+K11+M11+O11+Q11+S11</f>
        <v>2000</v>
      </c>
    </row>
    <row r="12" ht="16" customHeight="1" spans="1:20">
      <c r="A12" s="17">
        <v>7</v>
      </c>
      <c r="B12" s="21" t="s">
        <v>286</v>
      </c>
      <c r="C12" s="22" t="s">
        <v>287</v>
      </c>
      <c r="D12" s="25" t="s">
        <v>33</v>
      </c>
      <c r="E12" s="17" t="s">
        <v>45</v>
      </c>
      <c r="F12" s="5"/>
      <c r="G12" s="5">
        <f t="shared" si="0"/>
        <v>0</v>
      </c>
      <c r="H12" s="5"/>
      <c r="I12" s="5"/>
      <c r="J12" s="5"/>
      <c r="K12" s="5"/>
      <c r="L12" s="5">
        <v>35</v>
      </c>
      <c r="M12" s="5">
        <f>35*200</f>
        <v>7000</v>
      </c>
      <c r="N12" s="5"/>
      <c r="O12" s="5"/>
      <c r="P12" s="5"/>
      <c r="Q12" s="5"/>
      <c r="R12" s="5"/>
      <c r="S12" s="5"/>
      <c r="T12" s="5">
        <f t="shared" si="1"/>
        <v>7000</v>
      </c>
    </row>
    <row r="13" ht="16" customHeight="1" spans="1:20">
      <c r="A13" s="17">
        <v>8</v>
      </c>
      <c r="B13" s="24" t="s">
        <v>288</v>
      </c>
      <c r="C13" s="22" t="s">
        <v>289</v>
      </c>
      <c r="D13" s="25" t="s">
        <v>23</v>
      </c>
      <c r="E13" s="17" t="s">
        <v>45</v>
      </c>
      <c r="F13" s="5">
        <v>2</v>
      </c>
      <c r="G13" s="5">
        <f t="shared" si="0"/>
        <v>400</v>
      </c>
      <c r="H13" s="5"/>
      <c r="I13" s="5"/>
      <c r="J13" s="5"/>
      <c r="K13" s="5"/>
      <c r="L13" s="5"/>
      <c r="M13" s="5"/>
      <c r="N13" s="5"/>
      <c r="O13" s="5"/>
      <c r="Q13" s="5"/>
      <c r="R13" s="5"/>
      <c r="S13" s="5"/>
      <c r="T13" s="5">
        <f t="shared" si="1"/>
        <v>400</v>
      </c>
    </row>
    <row r="14" ht="16" customHeight="1" spans="1:20">
      <c r="A14" s="17">
        <v>9</v>
      </c>
      <c r="B14" s="24" t="s">
        <v>290</v>
      </c>
      <c r="C14" s="22" t="s">
        <v>291</v>
      </c>
      <c r="D14" s="23" t="s">
        <v>33</v>
      </c>
      <c r="E14" s="17" t="s">
        <v>125</v>
      </c>
      <c r="F14" s="5">
        <v>2</v>
      </c>
      <c r="G14" s="5">
        <f t="shared" si="0"/>
        <v>400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f t="shared" si="1"/>
        <v>400</v>
      </c>
    </row>
    <row r="15" ht="16" customHeight="1" spans="1:20">
      <c r="A15" s="17">
        <v>10</v>
      </c>
      <c r="B15" s="24" t="s">
        <v>292</v>
      </c>
      <c r="C15" s="22" t="s">
        <v>293</v>
      </c>
      <c r="D15" s="25" t="s">
        <v>70</v>
      </c>
      <c r="E15" s="17" t="s">
        <v>125</v>
      </c>
      <c r="F15" s="5">
        <v>2</v>
      </c>
      <c r="G15" s="5">
        <f t="shared" si="0"/>
        <v>400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>
        <f t="shared" si="1"/>
        <v>400</v>
      </c>
    </row>
    <row r="16" ht="16" customHeight="1" spans="1:20">
      <c r="A16" s="17">
        <v>11</v>
      </c>
      <c r="B16" s="24" t="s">
        <v>294</v>
      </c>
      <c r="C16" s="22" t="s">
        <v>295</v>
      </c>
      <c r="D16" s="25" t="s">
        <v>39</v>
      </c>
      <c r="E16" s="17" t="s">
        <v>24</v>
      </c>
      <c r="F16" s="5">
        <v>3</v>
      </c>
      <c r="G16" s="5">
        <f t="shared" si="0"/>
        <v>600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>
        <f t="shared" si="1"/>
        <v>600</v>
      </c>
    </row>
    <row r="17" ht="16" customHeight="1" spans="1:20">
      <c r="A17" s="17">
        <v>12</v>
      </c>
      <c r="B17" s="24" t="s">
        <v>296</v>
      </c>
      <c r="C17" s="22" t="s">
        <v>297</v>
      </c>
      <c r="D17" s="25" t="s">
        <v>60</v>
      </c>
      <c r="E17" s="17" t="s">
        <v>24</v>
      </c>
      <c r="F17" s="5">
        <v>2</v>
      </c>
      <c r="G17" s="5">
        <f t="shared" si="0"/>
        <v>400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>
        <f t="shared" si="1"/>
        <v>400</v>
      </c>
    </row>
    <row r="18" ht="16" customHeight="1" spans="1:20">
      <c r="A18" s="17">
        <v>13</v>
      </c>
      <c r="B18" s="24" t="s">
        <v>298</v>
      </c>
      <c r="C18" s="22" t="s">
        <v>299</v>
      </c>
      <c r="D18" s="25" t="s">
        <v>27</v>
      </c>
      <c r="E18" s="17" t="s">
        <v>24</v>
      </c>
      <c r="F18" s="5">
        <v>3</v>
      </c>
      <c r="G18" s="5">
        <v>600</v>
      </c>
      <c r="H18" s="5">
        <v>600</v>
      </c>
      <c r="I18" s="5">
        <v>6000</v>
      </c>
      <c r="J18" s="5"/>
      <c r="K18" s="5"/>
      <c r="L18" s="5"/>
      <c r="M18" s="5"/>
      <c r="N18" s="5">
        <v>51</v>
      </c>
      <c r="O18" s="5">
        <v>10200</v>
      </c>
      <c r="P18" s="5">
        <v>27</v>
      </c>
      <c r="Q18" s="5">
        <v>1350</v>
      </c>
      <c r="R18" s="5"/>
      <c r="S18" s="5"/>
      <c r="T18" s="5">
        <f t="shared" si="1"/>
        <v>18150</v>
      </c>
    </row>
    <row r="19" ht="16" customHeight="1" spans="1:20">
      <c r="A19" s="17">
        <v>14</v>
      </c>
      <c r="B19" s="21" t="s">
        <v>300</v>
      </c>
      <c r="C19" s="22" t="s">
        <v>301</v>
      </c>
      <c r="D19" s="25" t="s">
        <v>77</v>
      </c>
      <c r="E19" s="17" t="s">
        <v>24</v>
      </c>
      <c r="F19" s="5">
        <v>2</v>
      </c>
      <c r="G19" s="5">
        <f t="shared" ref="G19:G25" si="2">F19*200</f>
        <v>400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>
        <f t="shared" si="1"/>
        <v>400</v>
      </c>
    </row>
    <row r="20" ht="16" customHeight="1" spans="1:20">
      <c r="A20" s="17">
        <v>15</v>
      </c>
      <c r="B20" s="21" t="s">
        <v>302</v>
      </c>
      <c r="C20" s="22" t="s">
        <v>303</v>
      </c>
      <c r="D20" s="25" t="s">
        <v>33</v>
      </c>
      <c r="E20" s="17" t="s">
        <v>24</v>
      </c>
      <c r="F20" s="5">
        <v>8</v>
      </c>
      <c r="G20" s="5">
        <f t="shared" si="2"/>
        <v>1600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>
        <f t="shared" si="1"/>
        <v>1600</v>
      </c>
    </row>
    <row r="21" ht="16" customHeight="1" spans="1:20">
      <c r="A21" s="17">
        <v>16</v>
      </c>
      <c r="B21" s="21" t="s">
        <v>304</v>
      </c>
      <c r="C21" s="22" t="s">
        <v>305</v>
      </c>
      <c r="D21" s="25" t="s">
        <v>36</v>
      </c>
      <c r="E21" s="17" t="s">
        <v>24</v>
      </c>
      <c r="F21" s="5">
        <v>3</v>
      </c>
      <c r="G21" s="5">
        <f t="shared" si="2"/>
        <v>600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>
        <f t="shared" si="1"/>
        <v>600</v>
      </c>
    </row>
    <row r="22" ht="16" customHeight="1" spans="1:20">
      <c r="A22" s="17">
        <v>17</v>
      </c>
      <c r="B22" s="24" t="s">
        <v>306</v>
      </c>
      <c r="C22" s="22" t="s">
        <v>307</v>
      </c>
      <c r="D22" s="25" t="s">
        <v>30</v>
      </c>
      <c r="E22" s="17" t="s">
        <v>24</v>
      </c>
      <c r="F22" s="5">
        <v>2</v>
      </c>
      <c r="G22" s="5">
        <f t="shared" si="2"/>
        <v>400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f t="shared" si="1"/>
        <v>400</v>
      </c>
    </row>
    <row r="23" ht="16" customHeight="1" spans="1:20">
      <c r="A23" s="17">
        <v>18</v>
      </c>
      <c r="B23" s="24" t="s">
        <v>308</v>
      </c>
      <c r="C23" s="22" t="s">
        <v>309</v>
      </c>
      <c r="D23" s="25" t="s">
        <v>33</v>
      </c>
      <c r="E23" s="17" t="s">
        <v>24</v>
      </c>
      <c r="F23" s="5">
        <v>0</v>
      </c>
      <c r="G23" s="5">
        <f t="shared" si="2"/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>
        <v>8</v>
      </c>
      <c r="S23" s="5">
        <v>2400</v>
      </c>
      <c r="T23" s="5">
        <f t="shared" si="1"/>
        <v>2400</v>
      </c>
    </row>
    <row r="24" ht="16" customHeight="1" spans="1:20">
      <c r="A24" s="17">
        <v>19</v>
      </c>
      <c r="B24" s="24" t="s">
        <v>310</v>
      </c>
      <c r="C24" s="22" t="s">
        <v>311</v>
      </c>
      <c r="D24" s="25" t="s">
        <v>48</v>
      </c>
      <c r="E24" s="17" t="s">
        <v>24</v>
      </c>
      <c r="F24" s="5">
        <v>3</v>
      </c>
      <c r="G24" s="5">
        <f t="shared" si="2"/>
        <v>600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>
        <f t="shared" si="1"/>
        <v>600</v>
      </c>
    </row>
    <row r="25" ht="16" customHeight="1" spans="1:20">
      <c r="A25" s="17">
        <v>20</v>
      </c>
      <c r="B25" s="21" t="s">
        <v>312</v>
      </c>
      <c r="C25" s="22" t="s">
        <v>313</v>
      </c>
      <c r="D25" s="25" t="s">
        <v>27</v>
      </c>
      <c r="E25" s="17" t="s">
        <v>24</v>
      </c>
      <c r="F25" s="5">
        <v>5</v>
      </c>
      <c r="G25" s="5">
        <f t="shared" si="2"/>
        <v>1000</v>
      </c>
      <c r="H25" s="5"/>
      <c r="I25" s="5"/>
      <c r="J25" s="5"/>
      <c r="K25" s="5"/>
      <c r="L25" s="5"/>
      <c r="M25" s="5"/>
      <c r="N25" s="5">
        <v>37</v>
      </c>
      <c r="O25" s="5">
        <v>7400</v>
      </c>
      <c r="P25" s="5"/>
      <c r="Q25" s="5"/>
      <c r="R25" s="5"/>
      <c r="S25" s="5"/>
      <c r="T25" s="5">
        <f t="shared" si="1"/>
        <v>8400</v>
      </c>
    </row>
    <row r="26" ht="16" customHeight="1" spans="1:20">
      <c r="A26" s="17">
        <v>21</v>
      </c>
      <c r="B26" s="24" t="s">
        <v>314</v>
      </c>
      <c r="C26" s="22" t="s">
        <v>315</v>
      </c>
      <c r="D26" s="25" t="s">
        <v>23</v>
      </c>
      <c r="E26" s="17" t="s">
        <v>24</v>
      </c>
      <c r="F26" s="5"/>
      <c r="G26" s="5"/>
      <c r="H26" s="5">
        <v>600</v>
      </c>
      <c r="I26" s="5">
        <v>6000</v>
      </c>
      <c r="J26" s="5"/>
      <c r="K26" s="5"/>
      <c r="L26" s="5"/>
      <c r="M26" s="5"/>
      <c r="N26" s="5">
        <v>51</v>
      </c>
      <c r="O26" s="5">
        <v>10200</v>
      </c>
      <c r="P26" s="5">
        <v>27</v>
      </c>
      <c r="Q26" s="5">
        <v>1350</v>
      </c>
      <c r="R26" s="5"/>
      <c r="S26" s="5"/>
      <c r="T26" s="5">
        <f t="shared" si="1"/>
        <v>17550</v>
      </c>
    </row>
    <row r="27" ht="16" customHeight="1" spans="1:20">
      <c r="A27" s="17">
        <v>22</v>
      </c>
      <c r="B27" s="24" t="s">
        <v>316</v>
      </c>
      <c r="C27" s="26" t="s">
        <v>317</v>
      </c>
      <c r="D27" s="23" t="s">
        <v>36</v>
      </c>
      <c r="E27" s="17" t="s">
        <v>24</v>
      </c>
      <c r="F27" s="5"/>
      <c r="G27" s="5"/>
      <c r="H27" s="5">
        <v>600</v>
      </c>
      <c r="I27" s="5">
        <v>6000</v>
      </c>
      <c r="J27" s="5"/>
      <c r="K27" s="5"/>
      <c r="L27" s="5"/>
      <c r="M27" s="5"/>
      <c r="N27" s="5">
        <v>51</v>
      </c>
      <c r="O27" s="5">
        <v>10200</v>
      </c>
      <c r="P27" s="5">
        <v>27</v>
      </c>
      <c r="Q27" s="5">
        <v>1350</v>
      </c>
      <c r="R27" s="5"/>
      <c r="S27" s="5"/>
      <c r="T27" s="5">
        <f t="shared" si="1"/>
        <v>17550</v>
      </c>
    </row>
    <row r="28" ht="16" customHeight="1" spans="1:20">
      <c r="A28" s="27" t="s">
        <v>130</v>
      </c>
      <c r="B28" s="27"/>
      <c r="C28" s="28"/>
      <c r="D28" s="28"/>
      <c r="E28" s="5"/>
      <c r="F28" s="5">
        <f>SUM(F6:F27)</f>
        <v>48</v>
      </c>
      <c r="G28" s="5">
        <f>SUM(G6:G27)</f>
        <v>9600</v>
      </c>
      <c r="H28" s="5">
        <f>SUM(H6:H27)</f>
        <v>1800</v>
      </c>
      <c r="I28" s="5">
        <f>SUM(I6:I27)</f>
        <v>18000</v>
      </c>
      <c r="J28" s="5"/>
      <c r="K28" s="5"/>
      <c r="L28" s="5">
        <f t="shared" ref="L28:T28" si="3">SUM(L6:L27)</f>
        <v>65</v>
      </c>
      <c r="M28" s="5">
        <f t="shared" si="3"/>
        <v>13000</v>
      </c>
      <c r="N28" s="5">
        <f t="shared" si="3"/>
        <v>190</v>
      </c>
      <c r="O28" s="5">
        <f t="shared" si="3"/>
        <v>38000</v>
      </c>
      <c r="P28" s="5">
        <f t="shared" si="3"/>
        <v>81</v>
      </c>
      <c r="Q28" s="5">
        <f t="shared" si="3"/>
        <v>4050</v>
      </c>
      <c r="R28" s="5">
        <f t="shared" si="3"/>
        <v>16</v>
      </c>
      <c r="S28" s="5">
        <f t="shared" si="3"/>
        <v>4800</v>
      </c>
      <c r="T28" s="5">
        <f t="shared" si="3"/>
        <v>87450</v>
      </c>
    </row>
  </sheetData>
  <mergeCells count="23">
    <mergeCell ref="A1:T1"/>
    <mergeCell ref="A2:T2"/>
    <mergeCell ref="F3:M3"/>
    <mergeCell ref="N3:O3"/>
    <mergeCell ref="P3:Q3"/>
    <mergeCell ref="R3:S3"/>
    <mergeCell ref="F4:G4"/>
    <mergeCell ref="H4:I4"/>
    <mergeCell ref="J4:K4"/>
    <mergeCell ref="L4:M4"/>
    <mergeCell ref="A28:B28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</mergeCells>
  <pageMargins left="0.75" right="0.55" top="0.865277777777778" bottom="0.509027777777778" header="0.2" footer="0.509027777777778"/>
  <pageSetup paperSize="9" scale="93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workbookViewId="0">
      <selection activeCell="S7" sqref="S7"/>
    </sheetView>
  </sheetViews>
  <sheetFormatPr defaultColWidth="9" defaultRowHeight="14.25"/>
  <cols>
    <col min="1" max="1" width="4.125" customWidth="1"/>
    <col min="2" max="2" width="7.25" customWidth="1"/>
    <col min="3" max="3" width="20.75" customWidth="1"/>
    <col min="4" max="4" width="25.625" customWidth="1"/>
    <col min="5" max="5" width="5.625" customWidth="1"/>
    <col min="6" max="6" width="5.25" customWidth="1"/>
    <col min="7" max="7" width="6" customWidth="1"/>
    <col min="8" max="8" width="5.5" customWidth="1"/>
    <col min="9" max="9" width="6.375" customWidth="1"/>
    <col min="10" max="11" width="5.25" customWidth="1"/>
    <col min="12" max="12" width="5.625" customWidth="1"/>
    <col min="13" max="13" width="5.875" customWidth="1"/>
    <col min="14" max="14" width="5.375" customWidth="1"/>
    <col min="15" max="15" width="8.86666666666667" customWidth="1"/>
    <col min="16" max="16" width="12.3333333333333" customWidth="1"/>
    <col min="17" max="17" width="24" customWidth="1"/>
  </cols>
  <sheetData>
    <row r="1" s="9" customFormat="1" ht="28.5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18.75" spans="1:16">
      <c r="A2" s="11" t="s">
        <v>318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31.5" customHeight="1" spans="1:16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/>
      <c r="H3" s="12"/>
      <c r="I3" s="12"/>
      <c r="J3" s="12"/>
      <c r="K3" s="12"/>
      <c r="L3" s="12"/>
      <c r="M3" s="12"/>
      <c r="N3" s="12" t="s">
        <v>10</v>
      </c>
      <c r="O3" s="12"/>
      <c r="P3" s="12" t="s">
        <v>11</v>
      </c>
    </row>
    <row r="4" ht="18" customHeight="1" spans="1:16">
      <c r="A4" s="12"/>
      <c r="B4" s="12"/>
      <c r="C4" s="12"/>
      <c r="D4" s="14"/>
      <c r="E4" s="12"/>
      <c r="F4" s="12" t="s">
        <v>12</v>
      </c>
      <c r="G4" s="12"/>
      <c r="H4" s="12" t="s">
        <v>13</v>
      </c>
      <c r="I4" s="12"/>
      <c r="J4" s="12" t="s">
        <v>14</v>
      </c>
      <c r="K4" s="12"/>
      <c r="L4" s="12" t="s">
        <v>15</v>
      </c>
      <c r="M4" s="12"/>
      <c r="N4" s="12" t="s">
        <v>18</v>
      </c>
      <c r="O4" s="12" t="s">
        <v>17</v>
      </c>
      <c r="P4" s="12"/>
    </row>
    <row r="5" ht="18" customHeight="1" spans="1:16">
      <c r="A5" s="12"/>
      <c r="B5" s="12"/>
      <c r="C5" s="12"/>
      <c r="D5" s="15"/>
      <c r="E5" s="12"/>
      <c r="F5" s="16" t="s">
        <v>19</v>
      </c>
      <c r="G5" s="16" t="s">
        <v>17</v>
      </c>
      <c r="H5" s="16" t="s">
        <v>20</v>
      </c>
      <c r="I5" s="16" t="s">
        <v>17</v>
      </c>
      <c r="J5" s="16" t="s">
        <v>19</v>
      </c>
      <c r="K5" s="16" t="s">
        <v>17</v>
      </c>
      <c r="L5" s="16" t="s">
        <v>20</v>
      </c>
      <c r="M5" s="16" t="s">
        <v>17</v>
      </c>
      <c r="N5" s="12"/>
      <c r="O5" s="12"/>
      <c r="P5" s="12"/>
    </row>
    <row r="6" ht="37" customHeight="1" spans="1:16">
      <c r="A6" s="17">
        <v>1</v>
      </c>
      <c r="B6" s="17" t="s">
        <v>319</v>
      </c>
      <c r="C6" s="18" t="s">
        <v>320</v>
      </c>
      <c r="D6" s="18" t="s">
        <v>321</v>
      </c>
      <c r="E6" s="17" t="s">
        <v>125</v>
      </c>
      <c r="F6" s="17"/>
      <c r="G6" s="17"/>
      <c r="H6" s="17"/>
      <c r="I6" s="17"/>
      <c r="J6" s="17"/>
      <c r="K6" s="17"/>
      <c r="L6" s="17"/>
      <c r="M6" s="17"/>
      <c r="N6" s="17">
        <v>5</v>
      </c>
      <c r="O6" s="17">
        <v>1500</v>
      </c>
      <c r="P6" s="17">
        <v>1500</v>
      </c>
    </row>
    <row r="7" ht="37" customHeight="1" spans="1:16">
      <c r="A7" s="17">
        <v>2</v>
      </c>
      <c r="B7" s="19" t="s">
        <v>322</v>
      </c>
      <c r="C7" s="18" t="s">
        <v>323</v>
      </c>
      <c r="D7" s="18" t="s">
        <v>90</v>
      </c>
      <c r="E7" s="17" t="s">
        <v>116</v>
      </c>
      <c r="F7" s="17"/>
      <c r="G7" s="17"/>
      <c r="H7" s="17"/>
      <c r="I7" s="17"/>
      <c r="J7" s="17"/>
      <c r="K7" s="17"/>
      <c r="L7" s="17"/>
      <c r="M7" s="17"/>
      <c r="N7" s="17">
        <v>18</v>
      </c>
      <c r="O7" s="17">
        <v>5400</v>
      </c>
      <c r="P7" s="17">
        <v>5400</v>
      </c>
    </row>
    <row r="8" ht="37" customHeight="1" spans="1:16">
      <c r="A8" s="17">
        <v>3</v>
      </c>
      <c r="B8" s="19" t="s">
        <v>324</v>
      </c>
      <c r="C8" s="18" t="s">
        <v>325</v>
      </c>
      <c r="D8" s="18" t="s">
        <v>97</v>
      </c>
      <c r="E8" s="19" t="s">
        <v>45</v>
      </c>
      <c r="F8" s="17"/>
      <c r="G8" s="17"/>
      <c r="H8" s="17"/>
      <c r="I8" s="17"/>
      <c r="J8" s="17">
        <v>3</v>
      </c>
      <c r="K8" s="17">
        <v>2400</v>
      </c>
      <c r="L8" s="17"/>
      <c r="M8" s="17"/>
      <c r="N8" s="17"/>
      <c r="O8" s="17"/>
      <c r="P8" s="17">
        <v>2400</v>
      </c>
    </row>
    <row r="9" ht="37" customHeight="1" spans="1:16">
      <c r="A9" s="17">
        <v>4</v>
      </c>
      <c r="B9" s="19" t="s">
        <v>326</v>
      </c>
      <c r="C9" s="18" t="s">
        <v>327</v>
      </c>
      <c r="D9" s="18" t="s">
        <v>321</v>
      </c>
      <c r="E9" s="19" t="s">
        <v>51</v>
      </c>
      <c r="F9" s="17"/>
      <c r="G9" s="17"/>
      <c r="H9" s="17"/>
      <c r="I9" s="17"/>
      <c r="J9" s="17"/>
      <c r="K9" s="17"/>
      <c r="L9" s="17"/>
      <c r="M9" s="17"/>
      <c r="N9" s="17">
        <v>5</v>
      </c>
      <c r="O9" s="17">
        <v>1500</v>
      </c>
      <c r="P9" s="17">
        <v>1500</v>
      </c>
    </row>
    <row r="10" ht="37" customHeight="1" spans="1:16">
      <c r="A10" s="17">
        <v>5</v>
      </c>
      <c r="B10" s="19" t="s">
        <v>328</v>
      </c>
      <c r="C10" s="18" t="s">
        <v>329</v>
      </c>
      <c r="D10" s="18" t="s">
        <v>330</v>
      </c>
      <c r="E10" s="19" t="s">
        <v>51</v>
      </c>
      <c r="F10" s="17">
        <v>2</v>
      </c>
      <c r="G10" s="17">
        <v>400</v>
      </c>
      <c r="H10" s="17"/>
      <c r="I10" s="17"/>
      <c r="J10" s="17"/>
      <c r="K10" s="17"/>
      <c r="L10" s="17"/>
      <c r="M10" s="17"/>
      <c r="N10" s="17"/>
      <c r="O10" s="17"/>
      <c r="P10" s="17">
        <v>400</v>
      </c>
    </row>
    <row r="11" ht="37" customHeight="1" spans="1:16">
      <c r="A11" s="17">
        <v>6</v>
      </c>
      <c r="B11" s="19" t="s">
        <v>331</v>
      </c>
      <c r="C11" s="18" t="s">
        <v>332</v>
      </c>
      <c r="D11" s="18" t="s">
        <v>321</v>
      </c>
      <c r="E11" s="19" t="s">
        <v>51</v>
      </c>
      <c r="F11" s="17">
        <v>2</v>
      </c>
      <c r="G11" s="17">
        <v>400</v>
      </c>
      <c r="H11" s="17"/>
      <c r="I11" s="17"/>
      <c r="J11" s="17"/>
      <c r="K11" s="17"/>
      <c r="L11" s="17"/>
      <c r="M11" s="17"/>
      <c r="N11" s="17"/>
      <c r="O11" s="17"/>
      <c r="P11" s="17">
        <v>400</v>
      </c>
    </row>
    <row r="12" ht="37" customHeight="1" spans="1:16">
      <c r="A12" s="17">
        <v>7</v>
      </c>
      <c r="B12" s="17" t="s">
        <v>333</v>
      </c>
      <c r="C12" s="18" t="s">
        <v>334</v>
      </c>
      <c r="D12" s="18" t="s">
        <v>90</v>
      </c>
      <c r="E12" s="17" t="s">
        <v>51</v>
      </c>
      <c r="F12" s="17"/>
      <c r="G12" s="17"/>
      <c r="H12" s="17"/>
      <c r="I12" s="17"/>
      <c r="J12" s="17"/>
      <c r="K12" s="17"/>
      <c r="L12" s="17">
        <v>50</v>
      </c>
      <c r="M12" s="17">
        <v>10000</v>
      </c>
      <c r="N12" s="17">
        <v>5</v>
      </c>
      <c r="O12" s="17">
        <v>1500</v>
      </c>
      <c r="P12" s="17">
        <v>11500</v>
      </c>
    </row>
    <row r="13" ht="37" customHeight="1" spans="1:16">
      <c r="A13" s="17">
        <v>8</v>
      </c>
      <c r="B13" s="17" t="s">
        <v>335</v>
      </c>
      <c r="C13" s="18" t="s">
        <v>336</v>
      </c>
      <c r="D13" s="18" t="s">
        <v>90</v>
      </c>
      <c r="E13" s="17" t="s">
        <v>125</v>
      </c>
      <c r="F13" s="17"/>
      <c r="G13" s="17"/>
      <c r="H13" s="17">
        <v>1450</v>
      </c>
      <c r="I13" s="17">
        <v>14500</v>
      </c>
      <c r="J13" s="17"/>
      <c r="K13" s="17"/>
      <c r="L13" s="17"/>
      <c r="M13" s="17"/>
      <c r="N13" s="17"/>
      <c r="O13" s="17"/>
      <c r="P13" s="17">
        <v>14500</v>
      </c>
    </row>
    <row r="14" ht="37" customHeight="1" spans="1:16">
      <c r="A14" s="17"/>
      <c r="B14" s="19" t="s">
        <v>130</v>
      </c>
      <c r="C14" s="17"/>
      <c r="D14" s="19"/>
      <c r="E14" s="19"/>
      <c r="F14" s="17">
        <f t="shared" ref="F14:P14" si="0">SUM(F6:F13)</f>
        <v>4</v>
      </c>
      <c r="G14" s="17">
        <f t="shared" si="0"/>
        <v>800</v>
      </c>
      <c r="H14" s="17">
        <f t="shared" si="0"/>
        <v>1450</v>
      </c>
      <c r="I14" s="17">
        <f t="shared" si="0"/>
        <v>14500</v>
      </c>
      <c r="J14" s="17">
        <f t="shared" si="0"/>
        <v>3</v>
      </c>
      <c r="K14" s="17">
        <f t="shared" si="0"/>
        <v>2400</v>
      </c>
      <c r="L14" s="17">
        <f t="shared" si="0"/>
        <v>50</v>
      </c>
      <c r="M14" s="17">
        <f t="shared" si="0"/>
        <v>10000</v>
      </c>
      <c r="N14" s="17">
        <f t="shared" si="0"/>
        <v>33</v>
      </c>
      <c r="O14" s="17">
        <f t="shared" si="0"/>
        <v>9900</v>
      </c>
      <c r="P14" s="17">
        <f t="shared" si="0"/>
        <v>37600</v>
      </c>
    </row>
    <row r="15" spans="1:1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</sheetData>
  <mergeCells count="16">
    <mergeCell ref="A1:P1"/>
    <mergeCell ref="A2:P2"/>
    <mergeCell ref="F3:M3"/>
    <mergeCell ref="N3:O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3:P5"/>
  </mergeCells>
  <pageMargins left="0.865277777777778" right="0.629166666666667" top="0.979166666666667" bottom="0.979166666666667" header="0.509027777777778" footer="0.509027777777778"/>
  <pageSetup paperSize="9" scale="9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workbookViewId="0">
      <selection activeCell="N8" sqref="N8"/>
    </sheetView>
  </sheetViews>
  <sheetFormatPr defaultColWidth="9" defaultRowHeight="14.25"/>
  <cols>
    <col min="1" max="1" width="4.125" customWidth="1"/>
    <col min="2" max="2" width="7" customWidth="1"/>
    <col min="3" max="3" width="4.75" customWidth="1"/>
    <col min="4" max="4" width="6.625" customWidth="1"/>
    <col min="5" max="5" width="5.875" customWidth="1"/>
    <col min="6" max="6" width="5.5" customWidth="1"/>
    <col min="7" max="7" width="3.75" customWidth="1"/>
    <col min="8" max="8" width="6.125" customWidth="1"/>
    <col min="9" max="9" width="4.375" customWidth="1"/>
    <col min="10" max="10" width="6.5" customWidth="1"/>
    <col min="11" max="11" width="4.375" customWidth="1"/>
    <col min="12" max="12" width="6.375" customWidth="1"/>
    <col min="13" max="13" width="3.5" customWidth="1"/>
    <col min="14" max="14" width="4.25" customWidth="1"/>
    <col min="15" max="15" width="3.25" customWidth="1"/>
    <col min="16" max="16" width="3.5" customWidth="1"/>
    <col min="17" max="18" width="5.75" customWidth="1"/>
    <col min="19" max="19" width="5.5" customWidth="1"/>
    <col min="20" max="20" width="6" customWidth="1"/>
    <col min="21" max="21" width="5.125" customWidth="1"/>
    <col min="22" max="22" width="6.75" customWidth="1"/>
    <col min="23" max="23" width="6.875" customWidth="1"/>
    <col min="24" max="24" width="5.625" customWidth="1"/>
  </cols>
  <sheetData>
    <row r="1" s="1" customFormat="1" ht="28.5" spans="1:24">
      <c r="A1" s="2" t="s">
        <v>337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20.25" spans="1:24">
      <c r="A2" s="3" t="s">
        <v>338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35.1" customHeight="1" spans="1:24">
      <c r="A3" s="4" t="s">
        <v>2</v>
      </c>
      <c r="B3" s="4" t="s">
        <v>339</v>
      </c>
      <c r="C3" s="4" t="s">
        <v>340</v>
      </c>
      <c r="D3" s="4"/>
      <c r="E3" s="4"/>
      <c r="F3" s="4"/>
      <c r="G3" s="4"/>
      <c r="H3" s="4"/>
      <c r="I3" s="4"/>
      <c r="J3" s="4"/>
      <c r="K3" s="4" t="s">
        <v>87</v>
      </c>
      <c r="L3" s="4"/>
      <c r="M3" s="4"/>
      <c r="N3" s="4"/>
      <c r="O3" s="4"/>
      <c r="P3" s="4"/>
      <c r="Q3" s="4" t="s">
        <v>8</v>
      </c>
      <c r="R3" s="4"/>
      <c r="S3" s="4" t="s">
        <v>9</v>
      </c>
      <c r="T3" s="4"/>
      <c r="U3" s="4" t="s">
        <v>10</v>
      </c>
      <c r="V3" s="4"/>
      <c r="W3" s="4" t="s">
        <v>341</v>
      </c>
      <c r="X3" s="4" t="s">
        <v>342</v>
      </c>
    </row>
    <row r="4" ht="27.95" customHeight="1" spans="1:24">
      <c r="A4" s="4"/>
      <c r="B4" s="4"/>
      <c r="C4" s="4" t="s">
        <v>12</v>
      </c>
      <c r="D4" s="4"/>
      <c r="E4" s="4" t="s">
        <v>13</v>
      </c>
      <c r="F4" s="4"/>
      <c r="G4" s="4" t="s">
        <v>14</v>
      </c>
      <c r="H4" s="4"/>
      <c r="I4" s="4" t="s">
        <v>15</v>
      </c>
      <c r="J4" s="4"/>
      <c r="K4" s="4" t="s">
        <v>12</v>
      </c>
      <c r="L4" s="4"/>
      <c r="M4" s="4" t="s">
        <v>14</v>
      </c>
      <c r="N4" s="4"/>
      <c r="O4" s="4" t="s">
        <v>15</v>
      </c>
      <c r="P4" s="4"/>
      <c r="Q4" s="4" t="s">
        <v>16</v>
      </c>
      <c r="R4" s="4" t="s">
        <v>17</v>
      </c>
      <c r="S4" s="4" t="s">
        <v>16</v>
      </c>
      <c r="T4" s="4" t="s">
        <v>17</v>
      </c>
      <c r="U4" s="4" t="s">
        <v>18</v>
      </c>
      <c r="V4" s="4" t="s">
        <v>17</v>
      </c>
      <c r="W4" s="4"/>
      <c r="X4" s="4"/>
    </row>
    <row r="5" ht="27.95" customHeight="1" spans="1:24">
      <c r="A5" s="4"/>
      <c r="B5" s="4"/>
      <c r="C5" s="4" t="s">
        <v>19</v>
      </c>
      <c r="D5" s="4" t="s">
        <v>17</v>
      </c>
      <c r="E5" s="4" t="s">
        <v>20</v>
      </c>
      <c r="F5" s="4" t="s">
        <v>17</v>
      </c>
      <c r="G5" s="4" t="s">
        <v>19</v>
      </c>
      <c r="H5" s="4" t="s">
        <v>17</v>
      </c>
      <c r="I5" s="4" t="s">
        <v>20</v>
      </c>
      <c r="J5" s="4" t="s">
        <v>17</v>
      </c>
      <c r="K5" s="4" t="s">
        <v>19</v>
      </c>
      <c r="L5" s="4" t="s">
        <v>17</v>
      </c>
      <c r="M5" s="4" t="s">
        <v>19</v>
      </c>
      <c r="N5" s="4" t="s">
        <v>17</v>
      </c>
      <c r="O5" s="4" t="s">
        <v>20</v>
      </c>
      <c r="P5" s="4" t="s">
        <v>17</v>
      </c>
      <c r="Q5" s="4"/>
      <c r="R5" s="4"/>
      <c r="S5" s="4"/>
      <c r="T5" s="4"/>
      <c r="U5" s="4"/>
      <c r="V5" s="4"/>
      <c r="W5" s="4"/>
      <c r="X5" s="4"/>
    </row>
    <row r="6" ht="29" customHeight="1" spans="1:24">
      <c r="A6" s="4">
        <v>1</v>
      </c>
      <c r="B6" s="4" t="s">
        <v>343</v>
      </c>
      <c r="C6" s="5">
        <v>5</v>
      </c>
      <c r="D6" s="5">
        <v>0.1</v>
      </c>
      <c r="E6" s="5">
        <v>1600</v>
      </c>
      <c r="F6" s="5">
        <v>1.6</v>
      </c>
      <c r="G6" s="5">
        <v>15</v>
      </c>
      <c r="H6" s="5">
        <v>1.2</v>
      </c>
      <c r="I6" s="5"/>
      <c r="J6" s="5"/>
      <c r="K6" s="5">
        <v>52</v>
      </c>
      <c r="L6" s="5">
        <v>2.7</v>
      </c>
      <c r="M6" s="5"/>
      <c r="N6" s="5"/>
      <c r="O6" s="5"/>
      <c r="P6" s="5"/>
      <c r="Q6" s="5"/>
      <c r="R6" s="4"/>
      <c r="S6" s="4"/>
      <c r="T6" s="4"/>
      <c r="U6" s="4"/>
      <c r="V6" s="4"/>
      <c r="W6" s="5">
        <v>5.6</v>
      </c>
      <c r="X6" s="4"/>
    </row>
    <row r="7" ht="29" customHeight="1" spans="1:24">
      <c r="A7" s="4">
        <v>2</v>
      </c>
      <c r="B7" s="4" t="s">
        <v>344</v>
      </c>
      <c r="C7" s="4">
        <v>21</v>
      </c>
      <c r="D7" s="4">
        <v>0.42</v>
      </c>
      <c r="E7" s="4"/>
      <c r="F7" s="4"/>
      <c r="G7" s="4"/>
      <c r="H7" s="4"/>
      <c r="I7" s="4">
        <v>72</v>
      </c>
      <c r="J7" s="4">
        <v>1.44</v>
      </c>
      <c r="K7" s="4"/>
      <c r="L7" s="4"/>
      <c r="M7" s="4"/>
      <c r="N7" s="4"/>
      <c r="O7" s="5"/>
      <c r="P7" s="5"/>
      <c r="Q7" s="5"/>
      <c r="R7" s="4"/>
      <c r="S7" s="4"/>
      <c r="T7" s="4"/>
      <c r="U7" s="4">
        <v>63</v>
      </c>
      <c r="V7" s="4">
        <v>1.89</v>
      </c>
      <c r="W7" s="4">
        <v>3.75</v>
      </c>
      <c r="X7" s="4"/>
    </row>
    <row r="8" ht="29" customHeight="1" spans="1:24">
      <c r="A8" s="4">
        <v>3</v>
      </c>
      <c r="B8" s="4" t="s">
        <v>345</v>
      </c>
      <c r="C8" s="4">
        <v>6</v>
      </c>
      <c r="D8" s="4">
        <v>0.12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>
        <v>21</v>
      </c>
      <c r="V8" s="4">
        <v>0.63</v>
      </c>
      <c r="W8" s="4">
        <v>0.75</v>
      </c>
      <c r="X8" s="4"/>
    </row>
    <row r="9" ht="29" customHeight="1" spans="1:24">
      <c r="A9" s="4">
        <v>4</v>
      </c>
      <c r="B9" s="4" t="s">
        <v>346</v>
      </c>
      <c r="C9" s="4">
        <v>48</v>
      </c>
      <c r="D9" s="4">
        <v>0.96</v>
      </c>
      <c r="E9" s="4"/>
      <c r="F9" s="4"/>
      <c r="G9" s="4">
        <v>5</v>
      </c>
      <c r="H9" s="4">
        <v>0.4</v>
      </c>
      <c r="I9" s="4">
        <v>91</v>
      </c>
      <c r="J9" s="4">
        <v>1.82</v>
      </c>
      <c r="K9" s="4"/>
      <c r="L9" s="4"/>
      <c r="M9" s="4"/>
      <c r="N9" s="4"/>
      <c r="O9" s="5"/>
      <c r="P9" s="5"/>
      <c r="Q9" s="5"/>
      <c r="R9" s="4"/>
      <c r="S9" s="4"/>
      <c r="T9" s="4"/>
      <c r="U9" s="4">
        <v>20</v>
      </c>
      <c r="V9" s="4">
        <v>0.6</v>
      </c>
      <c r="W9" s="4">
        <v>3.78</v>
      </c>
      <c r="X9" s="4"/>
    </row>
    <row r="10" ht="29" customHeight="1" spans="1:24">
      <c r="A10" s="4">
        <v>5</v>
      </c>
      <c r="B10" s="4" t="s">
        <v>347</v>
      </c>
      <c r="C10" s="4">
        <v>89</v>
      </c>
      <c r="D10" s="4">
        <v>1.78</v>
      </c>
      <c r="E10" s="4"/>
      <c r="F10" s="4"/>
      <c r="G10" s="4">
        <v>8</v>
      </c>
      <c r="H10" s="4">
        <v>0.64</v>
      </c>
      <c r="I10" s="4"/>
      <c r="J10" s="4"/>
      <c r="K10" s="4"/>
      <c r="L10" s="4"/>
      <c r="M10" s="5"/>
      <c r="N10" s="5"/>
      <c r="O10" s="5"/>
      <c r="P10" s="4"/>
      <c r="Q10" s="4"/>
      <c r="R10" s="4"/>
      <c r="S10" s="4"/>
      <c r="T10" s="4"/>
      <c r="U10" s="4">
        <v>54</v>
      </c>
      <c r="V10" s="4">
        <v>1.62</v>
      </c>
      <c r="W10" s="4">
        <v>4.04</v>
      </c>
      <c r="X10" s="4"/>
    </row>
    <row r="11" ht="29" customHeight="1" spans="1:24">
      <c r="A11" s="4">
        <v>6</v>
      </c>
      <c r="B11" s="4" t="s">
        <v>348</v>
      </c>
      <c r="C11" s="4">
        <v>461</v>
      </c>
      <c r="D11" s="4">
        <v>6.7</v>
      </c>
      <c r="E11" s="4">
        <v>4850</v>
      </c>
      <c r="F11" s="4">
        <v>4.85</v>
      </c>
      <c r="G11" s="4">
        <v>3</v>
      </c>
      <c r="H11" s="4">
        <v>0.24</v>
      </c>
      <c r="I11" s="4">
        <v>70</v>
      </c>
      <c r="J11" s="4">
        <v>1.4</v>
      </c>
      <c r="K11" s="4"/>
      <c r="L11" s="4"/>
      <c r="M11" s="4"/>
      <c r="N11" s="4"/>
      <c r="O11" s="4"/>
      <c r="P11" s="4"/>
      <c r="Q11" s="8"/>
      <c r="R11" s="8"/>
      <c r="S11" s="4"/>
      <c r="T11" s="4"/>
      <c r="U11" s="8">
        <v>5</v>
      </c>
      <c r="V11" s="4">
        <v>0.15</v>
      </c>
      <c r="W11" s="4">
        <v>13.34</v>
      </c>
      <c r="X11" s="4"/>
    </row>
    <row r="12" ht="29" customHeight="1" spans="1:24">
      <c r="A12" s="4">
        <v>7</v>
      </c>
      <c r="B12" s="4" t="s">
        <v>349</v>
      </c>
      <c r="C12" s="4">
        <v>48</v>
      </c>
      <c r="D12" s="4">
        <v>0.96</v>
      </c>
      <c r="E12" s="4">
        <v>1800</v>
      </c>
      <c r="F12" s="4">
        <v>1.8</v>
      </c>
      <c r="G12" s="4"/>
      <c r="H12" s="4"/>
      <c r="I12" s="4">
        <v>65</v>
      </c>
      <c r="J12" s="4">
        <v>1.3</v>
      </c>
      <c r="K12" s="5"/>
      <c r="L12" s="5"/>
      <c r="M12" s="5"/>
      <c r="N12" s="5"/>
      <c r="O12" s="5"/>
      <c r="P12" s="5"/>
      <c r="Q12" s="4">
        <v>190</v>
      </c>
      <c r="R12" s="4">
        <v>3.8</v>
      </c>
      <c r="S12" s="4">
        <v>81</v>
      </c>
      <c r="T12" s="4">
        <v>0.405</v>
      </c>
      <c r="U12" s="4">
        <v>16</v>
      </c>
      <c r="V12" s="4">
        <v>0.48</v>
      </c>
      <c r="W12" s="4">
        <v>8.745</v>
      </c>
      <c r="X12" s="4"/>
    </row>
    <row r="13" ht="29" customHeight="1" spans="1:24">
      <c r="A13" s="4">
        <v>8</v>
      </c>
      <c r="B13" s="4" t="s">
        <v>350</v>
      </c>
      <c r="C13" s="4">
        <v>4</v>
      </c>
      <c r="D13" s="4">
        <v>0.08</v>
      </c>
      <c r="E13" s="4">
        <v>1450</v>
      </c>
      <c r="F13" s="4">
        <v>1.45</v>
      </c>
      <c r="G13" s="4">
        <v>3</v>
      </c>
      <c r="H13" s="4">
        <v>0.24</v>
      </c>
      <c r="I13" s="4">
        <v>50</v>
      </c>
      <c r="J13" s="4">
        <v>1</v>
      </c>
      <c r="K13" s="5"/>
      <c r="L13" s="5"/>
      <c r="M13" s="5"/>
      <c r="N13" s="4"/>
      <c r="O13" s="4"/>
      <c r="P13" s="4"/>
      <c r="Q13" s="4"/>
      <c r="R13" s="8"/>
      <c r="S13" s="4"/>
      <c r="T13" s="4"/>
      <c r="U13" s="4">
        <v>33</v>
      </c>
      <c r="V13" s="4">
        <v>0.99</v>
      </c>
      <c r="W13" s="4">
        <v>3.76</v>
      </c>
      <c r="X13" s="4"/>
    </row>
    <row r="14" ht="29" customHeight="1" spans="1:24">
      <c r="A14" s="6" t="s">
        <v>130</v>
      </c>
      <c r="B14" s="6"/>
      <c r="C14" s="7">
        <f>SUM(C6:C13)</f>
        <v>682</v>
      </c>
      <c r="D14" s="4">
        <f>SUM(D6:D13)</f>
        <v>11.12</v>
      </c>
      <c r="E14" s="7">
        <v>9700</v>
      </c>
      <c r="F14" s="7">
        <v>9.7</v>
      </c>
      <c r="G14" s="7">
        <v>34</v>
      </c>
      <c r="H14" s="4">
        <v>2.72</v>
      </c>
      <c r="I14" s="7">
        <v>448</v>
      </c>
      <c r="J14" s="4">
        <v>8.96</v>
      </c>
      <c r="K14" s="7">
        <v>52</v>
      </c>
      <c r="L14" s="4">
        <v>2.7</v>
      </c>
      <c r="M14" s="7"/>
      <c r="N14" s="7"/>
      <c r="O14" s="7"/>
      <c r="P14" s="7"/>
      <c r="Q14" s="7">
        <v>190</v>
      </c>
      <c r="R14" s="8">
        <v>3.8</v>
      </c>
      <c r="S14" s="7">
        <v>81</v>
      </c>
      <c r="T14" s="4">
        <v>0.405</v>
      </c>
      <c r="U14" s="7">
        <v>220</v>
      </c>
      <c r="V14" s="4">
        <v>6.6</v>
      </c>
      <c r="W14" s="4">
        <f>SUM(W6:W13)</f>
        <v>43.765</v>
      </c>
      <c r="X14" s="4" t="s">
        <v>351</v>
      </c>
    </row>
  </sheetData>
  <mergeCells count="25">
    <mergeCell ref="A1:X1"/>
    <mergeCell ref="A2:X2"/>
    <mergeCell ref="C3:J3"/>
    <mergeCell ref="K3:P3"/>
    <mergeCell ref="Q3:R3"/>
    <mergeCell ref="S3:T3"/>
    <mergeCell ref="U3:V3"/>
    <mergeCell ref="C4:D4"/>
    <mergeCell ref="E4:F4"/>
    <mergeCell ref="G4:H4"/>
    <mergeCell ref="I4:J4"/>
    <mergeCell ref="K4:L4"/>
    <mergeCell ref="M4:N4"/>
    <mergeCell ref="O4:P4"/>
    <mergeCell ref="A14:B14"/>
    <mergeCell ref="A3:A5"/>
    <mergeCell ref="B3:B5"/>
    <mergeCell ref="Q4:Q5"/>
    <mergeCell ref="R4:R5"/>
    <mergeCell ref="S4:S5"/>
    <mergeCell ref="T4:T5"/>
    <mergeCell ref="U4:U5"/>
    <mergeCell ref="V4:V5"/>
    <mergeCell ref="W3:W5"/>
    <mergeCell ref="X3:X5"/>
  </mergeCells>
  <pageMargins left="0.75" right="0.235416666666667" top="1" bottom="1" header="0.511805555555556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中坪</vt:lpstr>
      <vt:lpstr>窑镇</vt:lpstr>
      <vt:lpstr>九间房</vt:lpstr>
      <vt:lpstr>中庙</vt:lpstr>
      <vt:lpstr>沙岭</vt:lpstr>
      <vt:lpstr>东沟</vt:lpstr>
      <vt:lpstr>阴沟</vt:lpstr>
      <vt:lpstr>马房湾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666666</cp:lastModifiedBy>
  <cp:revision>1</cp:revision>
  <dcterms:created xsi:type="dcterms:W3CDTF">2011-11-04T09:21:00Z</dcterms:created>
  <cp:lastPrinted>2017-09-29T01:31:00Z</cp:lastPrinted>
  <dcterms:modified xsi:type="dcterms:W3CDTF">2017-12-13T07:06:52Z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